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4.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8.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9.xml" ContentType="application/vnd.openxmlformats-officedocument.drawing+xml"/>
  <Override PartName="/xl/ctrlProps/ctrlProp112.xml" ContentType="application/vnd.ms-excel.controlproperties+xml"/>
  <Override PartName="/xl/ctrlProps/ctrlProp113.xml" ContentType="application/vnd.ms-excel.controlproperties+xml"/>
  <Override PartName="/xl/drawings/drawing10.xml" ContentType="application/vnd.openxmlformats-officedocument.drawing+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omments7.xml" ContentType="application/vnd.openxmlformats-officedocument.spreadsheetml.comments+xml"/>
  <Override PartName="/xl/drawings/drawing11.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omments8.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66925"/>
  <mc:AlternateContent xmlns:mc="http://schemas.openxmlformats.org/markup-compatibility/2006">
    <mc:Choice Requires="x15">
      <x15ac:absPath xmlns:x15ac="http://schemas.microsoft.com/office/spreadsheetml/2010/11/ac" url="G:\Drive partagés\Général\Développement\1-PGRM_Aide Financière\Programmes MTO\EPRTNT2225-V3\InstructionsGabarits\AttraitsActivitesEquipement\"/>
    </mc:Choice>
  </mc:AlternateContent>
  <xr:revisionPtr revIDLastSave="0" documentId="8_{033C043C-A8E0-43C8-ADF9-24223C2DAD23}" xr6:coauthVersionLast="47" xr6:coauthVersionMax="47" xr10:uidLastSave="{00000000-0000-0000-0000-000000000000}"/>
  <workbookProtection workbookAlgorithmName="SHA-512" workbookHashValue="CgLBqL6w7dVmkeMJgro+FPl0MW6fxp+x7ADEzm4awIVCvWEloGnAaZJbGrIPfhupRu+5jwzcjN5ZV+69ETJsOw==" workbookSaltValue="3kNWATM0/N4VXM1M8JWYKA==" workbookSpinCount="100000" lockStructure="1"/>
  <bookViews>
    <workbookView xWindow="-28920" yWindow="660" windowWidth="29040" windowHeight="15720" tabRatio="967" xr2:uid="{BBD10EFD-EE60-43B0-844B-14F1555C68DF}"/>
  </bookViews>
  <sheets>
    <sheet name="Admissibilité demandeur " sheetId="5" r:id="rId1"/>
    <sheet name="Admissibilité projet" sheetId="8" r:id="rId2"/>
    <sheet name="Demandeur" sheetId="1" r:id="rId3"/>
    <sheet name="Sommaire projet" sheetId="17" r:id="rId4"/>
    <sheet name="Montage financier" sheetId="14" r:id="rId5"/>
    <sheet name="Objectif et innovation" sheetId="21" r:id="rId6"/>
    <sheet name="Emploi et Achalandage " sheetId="16" r:id="rId7"/>
    <sheet name="Tendances et DD" sheetId="25" r:id="rId8"/>
    <sheet name="Accessibilité" sheetId="27" r:id="rId9"/>
    <sheet name="Échéancier " sheetId="18" r:id="rId10"/>
    <sheet name="Signature et autorisation" sheetId="30" r:id="rId11"/>
    <sheet name="Développement durable" sheetId="26" state="hidden" r:id="rId12"/>
    <sheet name="Analyse financière (2)" sheetId="24" state="hidden" r:id="rId13"/>
    <sheet name="Analyse financière" sheetId="35" state="hidden" r:id="rId14"/>
    <sheet name="Recommandation ATR" sheetId="20" state="hidden" r:id="rId15"/>
    <sheet name="Info pour compilation" sheetId="36" state="hidden" r:id="rId16"/>
    <sheet name="Menu déroulant" sheetId="2" state="hidden" r:id="rId17"/>
  </sheets>
  <externalReferences>
    <externalReference r:id="rId18"/>
    <externalReference r:id="rId19"/>
  </externalReferences>
  <definedNames>
    <definedName name="AEQ" localSheetId="13">'Menu déroulant'!$G$3:$G$5</definedName>
    <definedName name="AEQ">'Menu déroulant'!$G$3:$G$5</definedName>
    <definedName name="Aide">'Menu déroulant'!$Q$3:$Q$16</definedName>
    <definedName name="Analyse">'[1]Menu déroulant'!$G$3:$G$5</definedName>
    <definedName name="Besoin">'[2]Menu déroulant'!$AZ$2:$AZ$7</definedName>
    <definedName name="Circonscription" localSheetId="13">'Menu déroulant'!#REF!</definedName>
    <definedName name="Circonscription">'Menu déroulant'!$BA$2:$BA$127</definedName>
    <definedName name="ClientèleHQ" localSheetId="13">'Menu déroulant'!$Q$2:$Q$4</definedName>
    <definedName name="ClientèleHQ">'Menu déroulant'!$Q$2:$Q$4</definedName>
    <definedName name="Clientèlesvisées" localSheetId="13">'Menu déroulant'!$AE$2:$AE$10</definedName>
    <definedName name="Clientèlesvisées">'Menu déroulant'!$AE$2:$AE$10</definedName>
    <definedName name="Contrat" localSheetId="13">'Menu déroulant'!$I$3:$I$5</definedName>
    <definedName name="Contrat">'Menu déroulant'!$I$3:$I$5</definedName>
    <definedName name="coût">'Menu déroulant'!$W$8</definedName>
    <definedName name="Égalité" localSheetId="13">'Menu déroulant'!$K$3:$K$5</definedName>
    <definedName name="Égalité">'Menu déroulant'!$K$3:$K$5</definedName>
    <definedName name="Financement">'Menu déroulant'!$T$2:$T$28</definedName>
    <definedName name="Innovation" localSheetId="13">'Menu déroulant'!$Z$2:$Z$7</definedName>
    <definedName name="Innovation">'Menu déroulant'!$Z$2:$Z$7</definedName>
    <definedName name="MCC" localSheetId="13">'Menu déroulant'!$J$3:$J$6</definedName>
    <definedName name="MCC">'Menu déroulant'!$J$3:$J$6</definedName>
    <definedName name="MRC">'Menu déroulant'!$AX$2:$AX$90</definedName>
    <definedName name="Municipalité" localSheetId="13">'Menu déroulant'!$U$2:$U$1168</definedName>
    <definedName name="Municipalité">'Menu déroulant'!$U$2:$U$1168</definedName>
    <definedName name="Objectif" localSheetId="13">'Menu déroulant'!$AB$2:$AB$13</definedName>
    <definedName name="Objectif">'Menu déroulant'!$AB$2:$AB$13</definedName>
    <definedName name="OuiNon" localSheetId="13">'Menu déroulant'!$E$3:$E$5</definedName>
    <definedName name="OuiNon">'Menu déroulant'!$E$3:$E$5</definedName>
    <definedName name="OuiNonNA">'Menu déroulant'!$E$9:$E$11</definedName>
    <definedName name="Print_Area" localSheetId="2">Demandeur!$A$1:$L$34</definedName>
    <definedName name="Produits" localSheetId="13">'Menu déroulant'!$X$2:$X$42</definedName>
    <definedName name="Produits">'Menu déroulant'!$X$2:$X$42</definedName>
    <definedName name="RégionAdm" localSheetId="13">'Menu déroulant'!$V$2:$V$18</definedName>
    <definedName name="RégionAdm">'Menu déroulant'!$V$2:$V$18</definedName>
    <definedName name="Régiontouristique" localSheetId="13">'Menu déroulant'!$W$2:$W$23</definedName>
    <definedName name="Régiontouristique">'Menu déroulant'!$W$2:$W$23</definedName>
    <definedName name="Sourcefinancement" localSheetId="13">'Menu déroulant'!$T$2:$T$25</definedName>
    <definedName name="Sourcefinancement">'Menu déroulant'!$T$2:$T$25</definedName>
    <definedName name="Statutfinancement" localSheetId="13">'Menu déroulant'!$R$3:$R$6</definedName>
    <definedName name="Statutfinancement">'Menu déroulant'!$R$3:$R$6</definedName>
    <definedName name="Statutlégal" localSheetId="13">'Menu déroulant'!$A$3:$A$11</definedName>
    <definedName name="Statutlégal">'Menu déroulant'!$A$3:$A$11</definedName>
    <definedName name="TauxhorsQcRégion">'Menu déroulant'!$AV$3:$AV$24</definedName>
    <definedName name="TDurable">'Menu déroulant'!$AD$2:$AD$9</definedName>
    <definedName name="Typefinancement" localSheetId="13">'Menu déroulant'!$S$2:$S$15</definedName>
    <definedName name="Typefinancement">'Menu déroulant'!$S$2:$S$15</definedName>
    <definedName name="TypeToursime" localSheetId="13">'Menu déroulant'!$AC$2:$AC$13</definedName>
    <definedName name="TypeToursime">'Menu déroulant'!$AC$2:$AC$13</definedName>
    <definedName name="Ventilationdép">'Menu déroulant'!$AI$2:$AI$43</definedName>
    <definedName name="_xlnm.Print_Area" localSheetId="8">Accessibilité!$B$1:$H$21</definedName>
    <definedName name="_xlnm.Print_Area" localSheetId="0">'Admissibilité demandeur '!$B$1:$G$17</definedName>
    <definedName name="_xlnm.Print_Area" localSheetId="1">'Admissibilité projet'!$B$1:$C$32</definedName>
    <definedName name="_xlnm.Print_Area" localSheetId="2">Demandeur!$B$1:$M$55</definedName>
    <definedName name="_xlnm.Print_Area" localSheetId="9">'Échéancier '!$B$1:$F$19</definedName>
    <definedName name="_xlnm.Print_Area" localSheetId="6">'Emploi et Achalandage '!$B$1:$H$70</definedName>
    <definedName name="_xlnm.Print_Area" localSheetId="4">'Montage financier'!$B$1:$F$47</definedName>
    <definedName name="_xlnm.Print_Area" localSheetId="5">'Objectif et innovation'!$B$1:$C$65</definedName>
    <definedName name="_xlnm.Print_Area" localSheetId="10">'Signature et autorisation'!$B$1:$H$24</definedName>
    <definedName name="_xlnm.Print_Area" localSheetId="3">'Sommaire projet'!$B$20:$C$41</definedName>
    <definedName name="_xlnm.Print_Area" localSheetId="7">'Tendances et DD'!$B$1:$D$67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36" l="1"/>
  <c r="E8" i="36"/>
  <c r="D8" i="36"/>
  <c r="C8" i="36"/>
  <c r="B8" i="36"/>
  <c r="A8" i="36"/>
  <c r="C8" i="30" l="1"/>
  <c r="BA4" i="2" l="1"/>
  <c r="BA3" i="2"/>
  <c r="BA2" i="2"/>
  <c r="J12" i="14"/>
  <c r="J9" i="14"/>
  <c r="J5" i="14"/>
  <c r="J6" i="14"/>
  <c r="J7" i="14"/>
  <c r="J8" i="14"/>
  <c r="J4" i="14"/>
  <c r="AH60" i="2" l="1"/>
  <c r="AI42" i="2" s="1"/>
  <c r="AH59" i="2"/>
  <c r="AI41" i="2" s="1"/>
  <c r="AH58" i="2"/>
  <c r="AI40" i="2" s="1"/>
  <c r="AH57" i="2"/>
  <c r="AI39" i="2" s="1"/>
  <c r="AH56" i="2"/>
  <c r="AI38" i="2" s="1"/>
  <c r="AH55" i="2"/>
  <c r="AI37" i="2" s="1"/>
  <c r="AH54" i="2"/>
  <c r="AI36" i="2" s="1"/>
  <c r="AH53" i="2"/>
  <c r="AI35" i="2" s="1"/>
  <c r="AH52" i="2"/>
  <c r="AI34" i="2" s="1"/>
  <c r="AH51" i="2"/>
  <c r="AI33" i="2" s="1"/>
  <c r="AH50" i="2"/>
  <c r="AH49" i="2"/>
  <c r="AI32" i="2" s="1"/>
  <c r="AH48" i="2"/>
  <c r="AI31" i="2" s="1"/>
  <c r="AH47" i="2"/>
  <c r="AI30" i="2" s="1"/>
  <c r="AH46" i="2"/>
  <c r="AI29" i="2" s="1"/>
  <c r="AH45" i="2"/>
  <c r="AI28" i="2" s="1"/>
  <c r="AH44" i="2"/>
  <c r="AI43" i="2" s="1"/>
  <c r="AH43" i="2"/>
  <c r="AH42" i="2"/>
  <c r="AI27" i="2" s="1"/>
  <c r="AH41" i="2"/>
  <c r="AH40" i="2"/>
  <c r="AH39" i="2"/>
  <c r="AH38" i="2"/>
  <c r="AH37" i="2"/>
  <c r="AH36" i="2"/>
  <c r="AH35" i="2"/>
  <c r="AH34" i="2"/>
  <c r="AH33" i="2"/>
  <c r="AH32" i="2"/>
  <c r="AH31" i="2"/>
  <c r="AH30" i="2"/>
  <c r="AI25" i="2" s="1"/>
  <c r="AH29" i="2"/>
  <c r="AI24" i="2" s="1"/>
  <c r="AH28" i="2"/>
  <c r="AI26" i="2" s="1"/>
  <c r="AH27" i="2"/>
  <c r="AH26" i="2"/>
  <c r="AH25" i="2"/>
  <c r="AT24" i="2"/>
  <c r="AV24" i="2" s="1"/>
  <c r="AH24" i="2"/>
  <c r="AT23" i="2"/>
  <c r="AV23" i="2" s="1"/>
  <c r="AH23" i="2"/>
  <c r="AI22" i="2" s="1"/>
  <c r="AT22" i="2"/>
  <c r="AV22" i="2" s="1"/>
  <c r="AH22" i="2"/>
  <c r="AI21" i="2" s="1"/>
  <c r="AT21" i="2"/>
  <c r="AV21" i="2" s="1"/>
  <c r="AH21" i="2"/>
  <c r="AI20" i="2" s="1"/>
  <c r="AT20" i="2"/>
  <c r="AV20" i="2" s="1"/>
  <c r="AH20" i="2"/>
  <c r="AI23" i="2" s="1"/>
  <c r="AT19" i="2"/>
  <c r="AV19" i="2" s="1"/>
  <c r="AH19" i="2"/>
  <c r="AI18" i="2" s="1"/>
  <c r="AT18" i="2"/>
  <c r="AV18" i="2" s="1"/>
  <c r="AH18" i="2"/>
  <c r="AI17" i="2" s="1"/>
  <c r="AT17" i="2"/>
  <c r="AV17" i="2" s="1"/>
  <c r="AH17" i="2"/>
  <c r="AI16" i="2" s="1"/>
  <c r="AT16" i="2"/>
  <c r="AV16" i="2" s="1"/>
  <c r="AH16" i="2"/>
  <c r="AI15" i="2" s="1"/>
  <c r="AT15" i="2"/>
  <c r="AV15" i="2" s="1"/>
  <c r="AH15" i="2"/>
  <c r="AI14" i="2" s="1"/>
  <c r="AT14" i="2"/>
  <c r="AV14" i="2" s="1"/>
  <c r="AH14" i="2"/>
  <c r="AI13" i="2" s="1"/>
  <c r="AT13" i="2"/>
  <c r="AV13" i="2" s="1"/>
  <c r="AH13" i="2"/>
  <c r="AI12" i="2" s="1"/>
  <c r="AT12" i="2"/>
  <c r="AV12" i="2" s="1"/>
  <c r="AH12" i="2"/>
  <c r="AI11" i="2" s="1"/>
  <c r="AT11" i="2"/>
  <c r="AV11" i="2" s="1"/>
  <c r="AH11" i="2"/>
  <c r="AI10" i="2" s="1"/>
  <c r="AT10" i="2"/>
  <c r="AV10" i="2" s="1"/>
  <c r="AH10" i="2"/>
  <c r="AI9" i="2" s="1"/>
  <c r="AT9" i="2"/>
  <c r="AV9" i="2" s="1"/>
  <c r="AH9" i="2"/>
  <c r="AI19" i="2" s="1"/>
  <c r="AT8" i="2"/>
  <c r="AV8" i="2" s="1"/>
  <c r="AH8" i="2"/>
  <c r="AI8" i="2" s="1"/>
  <c r="AT7" i="2"/>
  <c r="AV7" i="2" s="1"/>
  <c r="AH7" i="2"/>
  <c r="AI7" i="2" s="1"/>
  <c r="AT6" i="2"/>
  <c r="AV6" i="2" s="1"/>
  <c r="AH6" i="2"/>
  <c r="AI6" i="2" s="1"/>
  <c r="AT5" i="2"/>
  <c r="AV5" i="2" s="1"/>
  <c r="AH5" i="2"/>
  <c r="AI5" i="2" s="1"/>
  <c r="AT4" i="2"/>
  <c r="AV4" i="2" s="1"/>
  <c r="AH4" i="2"/>
  <c r="AI3" i="2" s="1"/>
  <c r="AT3" i="2"/>
  <c r="AV3" i="2" s="1"/>
  <c r="AH3" i="2"/>
  <c r="AI2" i="2" s="1"/>
  <c r="AH2" i="2"/>
  <c r="AI4" i="2" s="1"/>
  <c r="E19" i="24" l="1"/>
  <c r="D42" i="26"/>
  <c r="D41" i="26"/>
  <c r="D40" i="26"/>
  <c r="D39" i="26"/>
  <c r="D36" i="26"/>
  <c r="D35" i="26"/>
  <c r="D34" i="26"/>
  <c r="D30" i="26"/>
  <c r="D31" i="26"/>
  <c r="D29" i="26"/>
  <c r="D21" i="26"/>
  <c r="D22" i="26"/>
  <c r="D23" i="26"/>
  <c r="D24" i="26"/>
  <c r="D25" i="26"/>
  <c r="D26" i="26"/>
  <c r="D20" i="26"/>
  <c r="D17" i="26"/>
  <c r="D16" i="26"/>
  <c r="D13" i="26"/>
  <c r="D12" i="26"/>
  <c r="D11" i="26"/>
  <c r="D8" i="26"/>
  <c r="D7" i="26"/>
  <c r="D6" i="26"/>
  <c r="D5" i="26"/>
  <c r="H47" i="16"/>
  <c r="J15" i="14" l="1"/>
  <c r="J14" i="14"/>
  <c r="J13" i="14"/>
  <c r="J11" i="14"/>
  <c r="J10" i="14"/>
  <c r="K22" i="14" l="1"/>
  <c r="K23" i="14"/>
  <c r="K24" i="14"/>
  <c r="K25" i="14"/>
  <c r="K26" i="14"/>
  <c r="K27" i="14"/>
  <c r="K28" i="14"/>
  <c r="K29" i="14"/>
  <c r="K30" i="14"/>
  <c r="K21" i="14"/>
  <c r="F12" i="24" l="1"/>
  <c r="N32" i="14"/>
  <c r="H33" i="16" l="1"/>
  <c r="N33" i="16" s="1"/>
  <c r="G11" i="16"/>
  <c r="G6" i="16"/>
  <c r="H43" i="16"/>
  <c r="J7" i="24"/>
  <c r="E41" i="24" s="1"/>
  <c r="J6" i="24"/>
  <c r="J12" i="24"/>
  <c r="J13" i="24"/>
  <c r="I41" i="24" s="1"/>
  <c r="J11" i="24"/>
  <c r="E50" i="24" s="1"/>
  <c r="F13" i="24"/>
  <c r="F11" i="24"/>
  <c r="F7" i="24"/>
  <c r="F6" i="24"/>
  <c r="I50" i="24" l="1"/>
  <c r="G6" i="24"/>
  <c r="E26" i="24" s="1"/>
  <c r="G11" i="24"/>
  <c r="I26" i="24" s="1"/>
  <c r="N16" i="14" l="1"/>
  <c r="N17" i="14" s="1"/>
  <c r="M32" i="14"/>
  <c r="L57" i="14" s="1"/>
  <c r="N57" i="14" s="1"/>
  <c r="J22" i="14"/>
  <c r="J23" i="14"/>
  <c r="J24" i="14"/>
  <c r="J25" i="14"/>
  <c r="J26" i="14"/>
  <c r="J27" i="14"/>
  <c r="J28" i="14"/>
  <c r="J29" i="14"/>
  <c r="J30" i="14"/>
  <c r="J21" i="14"/>
  <c r="L32" i="14"/>
  <c r="F17" i="14"/>
  <c r="M17" i="14"/>
  <c r="H29" i="16"/>
  <c r="G12" i="16"/>
  <c r="G7" i="16"/>
  <c r="F32" i="14"/>
  <c r="L42" i="14" l="1"/>
  <c r="L41" i="14"/>
  <c r="L40" i="14"/>
  <c r="L49" i="14" s="1"/>
  <c r="L44" i="14"/>
  <c r="L45" i="14" s="1"/>
  <c r="L58" i="14"/>
  <c r="N58" i="14" s="1"/>
  <c r="N59" i="14" s="1"/>
  <c r="N60"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4" authorId="0" shapeId="0" xr:uid="{759A5FB2-CB1D-4B4E-810A-4785309C6A19}">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David Dubreuil</author>
  </authors>
  <commentList>
    <comment ref="H2" authorId="0" shapeId="0" xr:uid="{1E032A9D-9F36-4FFA-B904-F38739310411}">
      <text>
        <r>
          <rPr>
            <sz val="9"/>
            <color rgb="FF000000"/>
            <rFont val="Tahoma"/>
            <family val="2"/>
          </rPr>
          <t xml:space="preserve">Responsable administratif de l'organisation. Ex. Directeur(trice), Directeur(trice) général(e), </t>
        </r>
      </text>
    </comment>
    <comment ref="B4" authorId="1" shapeId="0" xr:uid="{E18E96D5-C6BD-4DDE-8C4E-6734E9A022B8}">
      <text>
        <r>
          <rPr>
            <b/>
            <sz val="9"/>
            <color indexed="81"/>
            <rFont val="Tahoma"/>
            <family val="2"/>
          </rPr>
          <t>Conformément à votre inscription au registraire des entreprises</t>
        </r>
        <r>
          <rPr>
            <sz val="9"/>
            <color indexed="81"/>
            <rFont val="Tahoma"/>
            <family val="2"/>
          </rPr>
          <t xml:space="preserve">
</t>
        </r>
      </text>
    </comment>
    <comment ref="H10" authorId="0" shapeId="0" xr:uid="{A16963C6-602D-47DF-A6E6-9F050200A6CE}">
      <text>
        <r>
          <rPr>
            <b/>
            <sz val="9"/>
            <color rgb="FF000000"/>
            <rFont val="Tahoma"/>
            <family val="2"/>
          </rPr>
          <t xml:space="preserve">
</t>
        </r>
        <r>
          <rPr>
            <sz val="9"/>
            <color rgb="FF000000"/>
            <rFont val="Tahoma"/>
            <family val="2"/>
          </rPr>
          <t>Si différent de l'administrateur(trice) principal(e).</t>
        </r>
        <r>
          <rPr>
            <b/>
            <sz val="9"/>
            <color rgb="FF000000"/>
            <rFont val="Tahoma"/>
            <family val="2"/>
          </rPr>
          <t xml:space="preserve"> </t>
        </r>
        <r>
          <rPr>
            <sz val="9"/>
            <color rgb="FF000000"/>
            <rFont val="Tahoma"/>
            <family val="2"/>
          </rPr>
          <t xml:space="preserve">Exemple:  président(e), maire ou mairesse, chef de bande ou le propriétaire de l'entreprise. 
</t>
        </r>
      </text>
    </comment>
    <comment ref="P10" authorId="0" shapeId="0" xr:uid="{F652FB94-F683-4FEB-BCCC-3F042749AEE1}">
      <text>
        <r>
          <rPr>
            <sz val="9"/>
            <color rgb="FF000000"/>
            <rFont val="Tahoma"/>
            <family val="2"/>
          </rPr>
          <t xml:space="preserve">La liste des entreprises non conformes de l'OQLF est disponible à l'adresse suivante:
</t>
        </r>
        <r>
          <rPr>
            <sz val="9"/>
            <color rgb="FF000000"/>
            <rFont val="Tahoma"/>
            <family val="2"/>
          </rPr>
          <t xml:space="preserve"> https://www.oqlf.gouv.qc.ca/francisation/admin_publ/liste.html
</t>
        </r>
        <r>
          <rPr>
            <sz val="9"/>
            <color rgb="FF000000"/>
            <rFont val="Tahoma"/>
            <family val="2"/>
          </rPr>
          <t xml:space="preserve">
</t>
        </r>
      </text>
    </comment>
    <comment ref="P11" authorId="0" shapeId="0" xr:uid="{2951F5BB-3882-4990-98DC-C76EE8AC688A}">
      <text>
        <r>
          <rPr>
            <sz val="9"/>
            <color rgb="FF000000"/>
            <rFont val="Tahoma"/>
            <family val="2"/>
          </rPr>
          <t xml:space="preserve">La liste des entreprises non admissibles aux contrats publics est disponible au : https://amp.quebec/rena/ 
</t>
        </r>
      </text>
    </comment>
    <comment ref="P13" authorId="0" shapeId="0" xr:uid="{FD0D34E6-B57E-401A-866B-E48895DBF0F6}">
      <text>
        <r>
          <rPr>
            <sz val="9"/>
            <color rgb="FF000000"/>
            <rFont val="Tahoma"/>
            <family val="2"/>
          </rPr>
          <t>Vérifier sur le site Internet du registraire des entreprises du Québec ou du Canada si le numéro d'entreprise est en vigueur.</t>
        </r>
      </text>
    </comment>
    <comment ref="P15" authorId="0" shapeId="0" xr:uid="{A26B2035-77BF-45C7-A5C9-EAFF2404759C}">
      <text>
        <r>
          <rPr>
            <sz val="9"/>
            <color rgb="FF000000"/>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rgb="FF000000"/>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rgb="FF000000"/>
            <rFont val="Tahoma"/>
            <family val="2"/>
          </rPr>
          <t xml:space="preserve">L'organisation dispose d'une preuve d'accréditation ou d'attestation ou de sa démarche en cours qu'elle doit vous fournir. 
</t>
        </r>
        <r>
          <rPr>
            <sz val="9"/>
            <color rgb="FF000000"/>
            <rFont val="Tahoma"/>
            <family val="2"/>
          </rPr>
          <t xml:space="preserve">
</t>
        </r>
        <r>
          <rPr>
            <sz val="9"/>
            <color rgb="FF000000"/>
            <rFont val="Tahoma"/>
            <family val="2"/>
          </rPr>
          <t>Toutefois, une liste des membres accrédités par AEQ est disponible dans le site internet de l'association: www.aventurequebec.ca</t>
        </r>
      </text>
    </comment>
    <comment ref="P21" authorId="0" shapeId="0" xr:uid="{D3668DBD-2F23-4075-98B2-CF998008B65A}">
      <text>
        <r>
          <rPr>
            <sz val="9"/>
            <color rgb="FF000000"/>
            <rFont val="Tahoma"/>
            <family val="2"/>
          </rPr>
          <t xml:space="preserve">Le registre des lobbyistes du Québec peut être consulté au : www.lobby.gouv.qc.ca
</t>
        </r>
      </text>
    </comment>
    <comment ref="B39" authorId="0" shapeId="0" xr:uid="{4FDD8707-9162-4B49-9683-F321922C8E1A}">
      <text>
        <r>
          <rPr>
            <sz val="9"/>
            <color rgb="FF000000"/>
            <rFont val="Tahoma"/>
            <family val="2"/>
          </rPr>
          <t>À préciser seulement si votre organisme est en activité durant deux saisons non consécutives</t>
        </r>
      </text>
    </comment>
    <comment ref="B41" authorId="0" shapeId="0" xr:uid="{B45B7B24-3494-4036-A2F7-07B6E746146E}">
      <text>
        <r>
          <rPr>
            <sz val="9"/>
            <color rgb="FF000000"/>
            <rFont val="Tahoma"/>
            <family val="2"/>
          </rPr>
          <t xml:space="preserve">À préciser seulement si votre organisme est en activité durant deux saisons non consécutives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H29" authorId="0" shapeId="0" xr:uid="{D5663034-F418-4102-A1B9-39916AEB695D}">
      <text>
        <r>
          <rPr>
            <sz val="9"/>
            <color rgb="FF000000"/>
            <rFont val="Tahoma"/>
            <family val="2"/>
          </rPr>
          <t>Le nombre d'employés peut être validé à l'onglet Emploi et achalandage</t>
        </r>
      </text>
    </comment>
    <comment ref="G40" authorId="0" shapeId="0" xr:uid="{F605C852-70E6-4AFC-85CF-E1B9AC23DB58}">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50" authorId="0" shapeId="0" xr:uid="{33A6C957-0D65-451D-8A68-FB472705E073}">
      <text>
        <r>
          <rPr>
            <sz val="9"/>
            <color rgb="FF000000"/>
            <rFont val="Tahoma"/>
            <family val="2"/>
          </rPr>
          <t>Il s'agit d'un exemple. Publié vos priorités lors de l'appel de projet. Les priorités peuvent varier d'un appel de projets à l'autre. Attribuer 1 point par réponse positive. Les projets seront classés par ordre décroissant. Les priorités 5 seront en tête de liste.</t>
        </r>
      </text>
    </comment>
    <comment ref="G58" authorId="0" shapeId="0" xr:uid="{063BCE0C-10B0-40F4-B510-2BE35CF73867}">
      <text>
        <r>
          <rPr>
            <b/>
            <sz val="9"/>
            <color rgb="FF000000"/>
            <rFont val="Tahoma"/>
            <family val="2"/>
          </rPr>
          <t>Le projet répond à combien de priorité.</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 authorId="0" shapeId="0" xr:uid="{76559F4A-29BD-44AE-AC6D-61A2150EEB05}">
      <text>
        <r>
          <rPr>
            <sz val="9"/>
            <color rgb="FF000000"/>
            <rFont val="Tahoma"/>
            <family val="2"/>
          </rPr>
          <t xml:space="preserve">Seuls les coûts de réalisation du projet devraient apparaître dans cette liste. Les coûts de fonctionnement à la suite de la réalisation du projet, ne doivent pas être présentés et ces dépenses ne peuvent constituer la mise de fonds de l'organisation.
</t>
        </r>
      </text>
    </comment>
    <comment ref="L20" authorId="0" shapeId="0" xr:uid="{B4BDF82C-BB0E-4193-BF49-2B369DA2C42B}">
      <text>
        <r>
          <rPr>
            <b/>
            <sz val="9"/>
            <color indexed="81"/>
            <rFont val="Tahoma"/>
            <family val="2"/>
          </rPr>
          <t>Investissement de l'organisation en argent (ou prêt), dons et commandites en argent de sources privées</t>
        </r>
      </text>
    </comment>
    <comment ref="M20" authorId="0" shapeId="0" xr:uid="{6C145316-FA22-4C3D-8154-8519C3C21FD8}">
      <text>
        <r>
          <rPr>
            <b/>
            <sz val="9"/>
            <color indexed="81"/>
            <rFont val="Tahoma"/>
            <family val="2"/>
          </rPr>
          <t>Fédéral, provincial et entité municipale</t>
        </r>
      </text>
    </comment>
    <comment ref="N20" authorId="0" shapeId="0" xr:uid="{A4450826-1325-4375-917E-6AB2E76610DC}">
      <text>
        <r>
          <rPr>
            <b/>
            <sz val="9"/>
            <color indexed="81"/>
            <rFont val="Tahoma"/>
            <family val="2"/>
          </rPr>
          <t>Fédéral, provincial et entité municipale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 ref="B54" authorId="0" shapeId="0" xr:uid="{34A09021-42BF-472A-B432-D29597D6D2C0}">
      <text>
        <r>
          <rPr>
            <sz val="9"/>
            <color rgb="FF000000"/>
            <rFont val="Tahoma"/>
            <family val="2"/>
          </rPr>
          <t xml:space="preserve">
</t>
        </r>
        <r>
          <rPr>
            <sz val="9"/>
            <color rgb="FF000000"/>
            <rFont val="Tahoma"/>
            <family val="2"/>
          </rPr>
          <t>Exemple: les hôteliers, les attraits, les parcs régionaux.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6" authorId="0" shapeId="0" xr:uid="{810C165A-2407-49A1-8CF6-C4F5DD55301B}">
      <text>
        <r>
          <rPr>
            <sz val="9"/>
            <color rgb="FF000000"/>
            <rFont val="Tahoma"/>
            <family val="2"/>
          </rPr>
          <t xml:space="preserve">
</t>
        </r>
        <r>
          <rPr>
            <sz val="9"/>
            <color rgb="FF000000"/>
            <rFont val="Tahoma"/>
            <family val="2"/>
          </rPr>
          <t>Répondre à la question avec des nombres entiers (le formulaire n'accepte pas les %).</t>
        </r>
      </text>
    </comment>
    <comment ref="B40" authorId="0" shapeId="0" xr:uid="{D3F953A6-A89F-445D-AF2A-3F5648CD081F}">
      <text>
        <r>
          <rPr>
            <sz val="9"/>
            <color rgb="FF000000"/>
            <rFont val="Tahoma"/>
            <family val="2"/>
          </rPr>
          <t xml:space="preserve">
</t>
        </r>
        <r>
          <rPr>
            <sz val="9"/>
            <color rgb="FF000000"/>
            <rFont val="Tahoma"/>
            <family val="2"/>
          </rPr>
          <t>Répondre à la question avec des nombres entiers (le formulaire n'accepte pas les %).</t>
        </r>
      </text>
    </comment>
    <comment ref="C59" authorId="0" shapeId="0" xr:uid="{83EB4D92-15A7-48B2-8FF1-4572C4CFF066}">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5" authorId="0" shapeId="0" xr:uid="{C7288BCF-A672-4F02-9B1D-9EDE5472849D}">
      <text>
        <r>
          <rPr>
            <sz val="9"/>
            <color rgb="FF000000"/>
            <rFont val="Tahoma"/>
            <family val="2"/>
          </rPr>
          <t xml:space="preserve">
</t>
        </r>
        <r>
          <rPr>
            <sz val="9"/>
            <color rgb="FF000000"/>
            <rFont val="Tahoma"/>
            <family val="2"/>
          </rPr>
          <t>Le bénéfice net (ou déficit net) est la différence entre les revenus et les dépenses de l’année telles que présentées aux états des résultats.</t>
        </r>
      </text>
    </comment>
    <comment ref="E5" authorId="0" shapeId="0" xr:uid="{B42FF753-7F0D-48BA-9776-9B4F373AAF32}">
      <text>
        <r>
          <rPr>
            <b/>
            <sz val="9"/>
            <color rgb="FF000000"/>
            <rFont val="Tahoma"/>
            <family val="2"/>
          </rPr>
          <t xml:space="preserve">
</t>
        </r>
        <r>
          <rPr>
            <sz val="9"/>
            <color rgb="FF000000"/>
            <rFont val="Tahoma"/>
            <family val="2"/>
          </rPr>
          <t>Les revenus totaux sont indiqués aux états des résultats.</t>
        </r>
      </text>
    </comment>
    <comment ref="H5" authorId="0" shapeId="0" xr:uid="{46E3C596-10F7-44C6-A8AD-C3B6110B73B9}">
      <text>
        <r>
          <rPr>
            <b/>
            <sz val="9"/>
            <color rgb="FF000000"/>
            <rFont val="Tahoma"/>
            <family val="2"/>
          </rPr>
          <t xml:space="preserve">
</t>
        </r>
        <r>
          <rPr>
            <sz val="9"/>
            <color rgb="FF000000"/>
            <rFont val="Tahoma"/>
            <family val="2"/>
          </rPr>
          <t>L’actif total est présenté au bilan.</t>
        </r>
      </text>
    </comment>
    <comment ref="I5" authorId="0" shapeId="0" xr:uid="{041D1650-51F4-4495-B494-029830ECCAA2}">
      <text>
        <r>
          <rPr>
            <sz val="9"/>
            <color rgb="FF000000"/>
            <rFont val="Tahoma"/>
            <family val="2"/>
          </rPr>
          <t xml:space="preserve">
</t>
        </r>
        <r>
          <rPr>
            <sz val="9"/>
            <color rgb="FF000000"/>
            <rFont val="Tahoma"/>
            <family val="2"/>
          </rPr>
          <t>Le passif total est présenté au bilan.</t>
        </r>
      </text>
    </comment>
    <comment ref="D10" authorId="0" shapeId="0" xr:uid="{71956265-FD14-459C-B869-EA0E1D750BB4}">
      <text>
        <r>
          <rPr>
            <b/>
            <sz val="9"/>
            <color rgb="FF000000"/>
            <rFont val="Tahoma"/>
            <family val="2"/>
          </rPr>
          <t xml:space="preserve">
</t>
        </r>
        <r>
          <rPr>
            <b/>
            <sz val="9"/>
            <color rgb="FF000000"/>
            <rFont val="Tahoma"/>
            <family val="2"/>
          </rPr>
          <t xml:space="preserve">Le bénéfice net (ou déficit net) est la différence entre les revenus et les dépenses de l’année tels que présentés aux états des résultats.
</t>
        </r>
      </text>
    </comment>
    <comment ref="E10" authorId="0" shapeId="0" xr:uid="{6058CA6E-EF42-4B85-A258-98145C41B56F}">
      <text>
        <r>
          <rPr>
            <sz val="9"/>
            <color rgb="FF000000"/>
            <rFont val="Tahoma"/>
            <family val="2"/>
          </rPr>
          <t xml:space="preserve">
</t>
        </r>
        <r>
          <rPr>
            <sz val="9"/>
            <color rgb="FF000000"/>
            <rFont val="Tahoma"/>
            <family val="2"/>
          </rPr>
          <t xml:space="preserve">Les revenus totaux sont indiqués aux états des résultats.
</t>
        </r>
        <r>
          <rPr>
            <sz val="9"/>
            <color rgb="FF000000"/>
            <rFont val="Tahoma"/>
            <family val="2"/>
          </rPr>
          <t xml:space="preserve">
</t>
        </r>
      </text>
    </comment>
    <comment ref="H10" authorId="0" shapeId="0" xr:uid="{F5585E01-18D7-446E-9955-508936AD6E58}">
      <text>
        <r>
          <rPr>
            <b/>
            <sz val="9"/>
            <color indexed="81"/>
            <rFont val="Tahoma"/>
            <family val="2"/>
          </rPr>
          <t xml:space="preserve">
</t>
        </r>
        <r>
          <rPr>
            <sz val="9"/>
            <color indexed="81"/>
            <rFont val="Tahoma"/>
            <family val="2"/>
          </rPr>
          <t>L’actif total est présenté au bilan.</t>
        </r>
      </text>
    </comment>
    <comment ref="I10" authorId="0" shapeId="0" xr:uid="{1516D1D9-3A4B-4BDD-9CCE-FB0D93177123}">
      <text>
        <r>
          <rPr>
            <b/>
            <sz val="9"/>
            <color indexed="81"/>
            <rFont val="Tahoma"/>
            <family val="2"/>
          </rPr>
          <t xml:space="preserve">
</t>
        </r>
        <r>
          <rPr>
            <sz val="9"/>
            <color indexed="81"/>
            <rFont val="Tahoma"/>
            <family val="2"/>
          </rPr>
          <t>Le passif total est présenté au bilan.</t>
        </r>
      </text>
    </comment>
    <comment ref="C17" authorId="0" shapeId="0" xr:uid="{E5FB93CF-6775-43FE-B121-9398A75CFAE9}">
      <text>
        <r>
          <rPr>
            <sz val="9"/>
            <color rgb="FF000000"/>
            <rFont val="Tahoma"/>
            <family val="2"/>
          </rPr>
          <t xml:space="preserve">
</t>
        </r>
        <r>
          <rPr>
            <sz val="9"/>
            <color rgb="FF000000"/>
            <rFont val="Tahoma"/>
            <family val="2"/>
          </rPr>
          <t xml:space="preserve"> La case suivante présente l'addition des bénéfices nets réels des années 1 et 2 (états financiers réels colonne D).</t>
        </r>
      </text>
    </comment>
    <comment ref="C24" authorId="0" shapeId="0" xr:uid="{43EEDBF9-E612-4BD1-B980-808FA69F41CD}">
      <text>
        <r>
          <rPr>
            <sz val="9"/>
            <color rgb="FF000000"/>
            <rFont val="Tahoma"/>
            <family val="2"/>
          </rPr>
          <t xml:space="preserve">
</t>
        </r>
        <r>
          <rPr>
            <sz val="9"/>
            <color rgb="FF000000"/>
            <rFont val="Tahoma"/>
            <family val="2"/>
          </rPr>
          <t xml:space="preserve">Il vous faut comparer le ratio moyen de rentabilité avant et après projet (colonne G)
</t>
        </r>
        <r>
          <rPr>
            <sz val="9"/>
            <color rgb="FF000000"/>
            <rFont val="Tahoma"/>
            <family val="2"/>
          </rPr>
          <t xml:space="preserve">
</t>
        </r>
      </text>
    </comment>
    <comment ref="E41" authorId="0" shapeId="0" xr:uid="{669EA45F-CD53-40FF-BDFD-200C0918ED68}">
      <text>
        <r>
          <rPr>
            <sz val="9"/>
            <color indexed="81"/>
            <rFont val="Tahoma"/>
            <family val="2"/>
          </rPr>
          <t>La case J7 est simplement copiée ici pour faciliter l'analyse.</t>
        </r>
      </text>
    </comment>
    <comment ref="I41" authorId="0" shapeId="0" xr:uid="{52CDBA49-FE64-40B0-A24C-A3BA5A5E381D}">
      <text>
        <r>
          <rPr>
            <sz val="9"/>
            <color indexed="81"/>
            <rFont val="Tahoma"/>
            <family val="2"/>
          </rPr>
          <t>La case J13 est simplement copiée ici pour faciliter l'analyse.</t>
        </r>
      </text>
    </comment>
    <comment ref="E50" authorId="0" shapeId="0" xr:uid="{E8ED747E-8F0D-4DDF-B8B2-A18342C277A7}">
      <text>
        <r>
          <rPr>
            <sz val="9"/>
            <color indexed="81"/>
            <rFont val="Tahoma"/>
            <family val="2"/>
          </rPr>
          <t>La case J11 est simplement copiée ici pour faciliter l'analyse.</t>
        </r>
      </text>
    </comment>
    <comment ref="I50" authorId="0" shapeId="0" xr:uid="{E8E1B7A5-022F-4A8B-9FA7-DC4F561A0A4A}">
      <text>
        <r>
          <rPr>
            <sz val="9"/>
            <color indexed="81"/>
            <rFont val="Tahoma"/>
            <family val="2"/>
          </rPr>
          <t>La case J13 est simplement copiée ici pour faciliter l'analyse.</t>
        </r>
      </text>
    </comment>
    <comment ref="C52" authorId="0" shapeId="0" xr:uid="{178C3F03-BC81-40F9-8C51-71EECDFF2184}">
      <text>
        <r>
          <rPr>
            <sz val="9"/>
            <color rgb="FF000000"/>
            <rFont val="Tahoma"/>
            <family val="2"/>
          </rPr>
          <t xml:space="preserve">
</t>
        </r>
        <r>
          <rPr>
            <sz val="9"/>
            <color rgb="FF000000"/>
            <rFont val="Tahoma"/>
            <family val="2"/>
          </rPr>
          <t xml:space="preserve">Vous devez comparer les cases J11 et J13.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30" authorId="0" shapeId="0" xr:uid="{FDC6BD8B-C0A3-4B7F-A843-74BBA90942DD}">
      <text>
        <r>
          <rPr>
            <sz val="9"/>
            <color indexed="81"/>
            <rFont val="Tahoma"/>
            <family val="2"/>
          </rPr>
          <t xml:space="preserve">À définir ou retirer selon vos décisions régionales.
</t>
        </r>
      </text>
    </comment>
  </commentList>
</comments>
</file>

<file path=xl/sharedStrings.xml><?xml version="1.0" encoding="utf-8"?>
<sst xmlns="http://schemas.openxmlformats.org/spreadsheetml/2006/main" count="1359" uniqueCount="1155">
  <si>
    <t>Admissibilité du demandeur</t>
  </si>
  <si>
    <t>Commentaire</t>
  </si>
  <si>
    <t>Admissibilité du projet</t>
  </si>
  <si>
    <t>Ouverture</t>
  </si>
  <si>
    <t xml:space="preserve">Menu oui non </t>
  </si>
  <si>
    <t>AEQ</t>
  </si>
  <si>
    <t>Contrat</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</si>
  <si>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</si>
  <si>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</si>
  <si>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</si>
  <si>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</si>
  <si>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</si>
  <si>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</si>
  <si>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</si>
  <si>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</si>
  <si>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</si>
  <si>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</si>
  <si>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</si>
  <si>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</si>
  <si>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</si>
  <si>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</si>
  <si>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</si>
  <si>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</si>
  <si>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Activités d’aventure et écotourisme</t>
  </si>
  <si>
    <t>Tourisme de luxe</t>
  </si>
  <si>
    <t>Adaptation du secteur touristique aux changements climatiques</t>
  </si>
  <si>
    <t>Couples de 30 ans et plus</t>
  </si>
  <si>
    <t xml:space="preserve">Organisme à but lucratif </t>
  </si>
  <si>
    <t>Oui</t>
  </si>
  <si>
    <t>Attesté</t>
  </si>
  <si>
    <t>Établissement accessible</t>
  </si>
  <si>
    <t>Confirmée</t>
  </si>
  <si>
    <t>Autre</t>
  </si>
  <si>
    <t>Bas-Saint-Laurent</t>
  </si>
  <si>
    <t xml:space="preserve">Partenariats innovants </t>
  </si>
  <si>
    <t>Tourisme lent</t>
  </si>
  <si>
    <t>Intégration de la mobilité durable</t>
  </si>
  <si>
    <t>Organisme à but non lucratif</t>
  </si>
  <si>
    <t>Saisonnière</t>
  </si>
  <si>
    <t>Non</t>
  </si>
  <si>
    <t>Accrédité</t>
  </si>
  <si>
    <t>Établissement partiellement accessible</t>
  </si>
  <si>
    <t>En attente</t>
  </si>
  <si>
    <t>Prêt hypothécaire</t>
  </si>
  <si>
    <t>Fédéral – Patrimoine Canada</t>
  </si>
  <si>
    <t>Agrotourisme / Tourisme gourmand</t>
  </si>
  <si>
    <t>Concept nouveau et significativement amélioré</t>
  </si>
  <si>
    <t>Familles avec des enfants de moins de 12 ans ou famille élargie</t>
  </si>
  <si>
    <t>Coopérative</t>
  </si>
  <si>
    <t>En démarrage</t>
  </si>
  <si>
    <t>Sans objet</t>
  </si>
  <si>
    <t>En approbation</t>
  </si>
  <si>
    <t>Établissement non accessible</t>
  </si>
  <si>
    <t>Non demandée</t>
  </si>
  <si>
    <t>Garantie de prêt</t>
  </si>
  <si>
    <t>Fédéral Autres</t>
  </si>
  <si>
    <t>Architecture, design, patrimoine bâti</t>
  </si>
  <si>
    <t>Développement de solutions numériques ou intégration de nouvelles technologies</t>
  </si>
  <si>
    <t xml:space="preserve">Tourisme favorisant la santé </t>
  </si>
  <si>
    <t>Groupe d’amis</t>
  </si>
  <si>
    <t>Entité municipale</t>
  </si>
  <si>
    <t>Refusée</t>
  </si>
  <si>
    <t>Prêt</t>
  </si>
  <si>
    <t>Fédéral DEC</t>
  </si>
  <si>
    <t>Attractions touristiques</t>
  </si>
  <si>
    <t>Duplessis</t>
  </si>
  <si>
    <t>Innovation en matière de développement durable</t>
  </si>
  <si>
    <t>Personnes seules de 30 ans et plus</t>
  </si>
  <si>
    <t>Marge de crédit</t>
  </si>
  <si>
    <t>Fédéral SADC</t>
  </si>
  <si>
    <t>Attrait / Équipement</t>
  </si>
  <si>
    <t>Écotourisme et tourisme de nature</t>
  </si>
  <si>
    <t>Performance accrue de la gestion des matières premières et des matières résiduelles</t>
  </si>
  <si>
    <t xml:space="preserve">Organisme autochtone à but lucratif </t>
  </si>
  <si>
    <t>Apport de fonds propres</t>
  </si>
  <si>
    <t>Organisme autochtone à but non lucratif</t>
  </si>
  <si>
    <t>Camping</t>
  </si>
  <si>
    <t>Retraités</t>
  </si>
  <si>
    <t>Coopérative autochtone</t>
  </si>
  <si>
    <t>Gouvernement Nation Crie</t>
  </si>
  <si>
    <t>Centre culturel, salle de spectacles, arts de la scène</t>
  </si>
  <si>
    <t>Tourisme virtuel</t>
  </si>
  <si>
    <t>Service de dette</t>
  </si>
  <si>
    <t>Gaspésie</t>
  </si>
  <si>
    <t>Travailleur nomade</t>
  </si>
  <si>
    <t>Subvention</t>
  </si>
  <si>
    <t>IQ Tourisme</t>
  </si>
  <si>
    <t>Îles-de-la-Madeleine</t>
  </si>
  <si>
    <t>Croisières fluviales et maritimes</t>
  </si>
  <si>
    <t xml:space="preserve">Utilisation des technologies sans contact </t>
  </si>
  <si>
    <t>Mise de fonds</t>
  </si>
  <si>
    <t>Croisières internationales</t>
  </si>
  <si>
    <t>Autre (précisez) :</t>
  </si>
  <si>
    <t>MRC/CLD</t>
  </si>
  <si>
    <t>Amqui</t>
  </si>
  <si>
    <t>Croisières-excursions</t>
  </si>
  <si>
    <t>Québec</t>
  </si>
  <si>
    <t>MTO</t>
  </si>
  <si>
    <t>Expérience autochtone</t>
  </si>
  <si>
    <t>MTQ</t>
  </si>
  <si>
    <t>Exposition</t>
  </si>
  <si>
    <t>Municipalité</t>
  </si>
  <si>
    <t>Festival &amp; Événement</t>
  </si>
  <si>
    <t>Forfaitisation</t>
  </si>
  <si>
    <t>Provincial Autre</t>
  </si>
  <si>
    <t>Golf</t>
  </si>
  <si>
    <t>Provincial MAMOT</t>
  </si>
  <si>
    <t>Hébergement</t>
  </si>
  <si>
    <t>Provincial MCC</t>
  </si>
  <si>
    <t>Infrastructures municipales / autres</t>
  </si>
  <si>
    <t>Provincial MEI</t>
  </si>
  <si>
    <t>Infrastructures municipales / quais</t>
  </si>
  <si>
    <t>Institutions muséales et économusées</t>
  </si>
  <si>
    <t>Motoneige</t>
  </si>
  <si>
    <t>Nautisme / marinas</t>
  </si>
  <si>
    <t>Observation mammifères marins</t>
  </si>
  <si>
    <t>Parcs nationaux</t>
  </si>
  <si>
    <t>Baie-des-Sables</t>
  </si>
  <si>
    <t>Pourvoiries, chasse ou pêche</t>
  </si>
  <si>
    <t>Routes / circuits</t>
  </si>
  <si>
    <t>Sites naturels et patrimoniaux</t>
  </si>
  <si>
    <t>Ski alpin / Stations de montagne</t>
  </si>
  <si>
    <t>Ski de fond, raquette ou randonnée</t>
  </si>
  <si>
    <t>Spas, tourisme de santé et de mieux être</t>
  </si>
  <si>
    <t>Tourisme de villégiature</t>
  </si>
  <si>
    <t>Tourisme religieux</t>
  </si>
  <si>
    <t>Transport touristique</t>
  </si>
  <si>
    <t>Vélo</t>
  </si>
  <si>
    <t>Villégiature en milieu naturel</t>
  </si>
  <si>
    <t>VTT</t>
  </si>
  <si>
    <t>Beauharnois</t>
  </si>
  <si>
    <t>Blainville</t>
  </si>
  <si>
    <t>Bonaventure</t>
  </si>
  <si>
    <t>Cap-Chat</t>
  </si>
  <si>
    <t>Caplan</t>
  </si>
  <si>
    <t>Carleton-sur-Mer</t>
  </si>
  <si>
    <t>Causapscal</t>
  </si>
  <si>
    <t>Chambly</t>
  </si>
  <si>
    <t>Champlain</t>
  </si>
  <si>
    <t>Chandler</t>
  </si>
  <si>
    <t>Châteauguay</t>
  </si>
  <si>
    <t>Cloridorme</t>
  </si>
  <si>
    <t>Deux-Montagnes</t>
  </si>
  <si>
    <t>Escuminac</t>
  </si>
  <si>
    <t>Gaspé</t>
  </si>
  <si>
    <t>Gatineau</t>
  </si>
  <si>
    <t>Gesgapegiag</t>
  </si>
  <si>
    <t>Granby</t>
  </si>
  <si>
    <t>Grande-Rivière</t>
  </si>
  <si>
    <t>Grande-Vallée</t>
  </si>
  <si>
    <t>Grand-Métis</t>
  </si>
  <si>
    <t>Grosses-Roches</t>
  </si>
  <si>
    <t>Hope Town</t>
  </si>
  <si>
    <t>Huntingdon</t>
  </si>
  <si>
    <t>Joliette</t>
  </si>
  <si>
    <t>La Martre</t>
  </si>
  <si>
    <t>La Prairie</t>
  </si>
  <si>
    <t>La Rédemption</t>
  </si>
  <si>
    <t>Labelle</t>
  </si>
  <si>
    <t>Lac-au-Saumon</t>
  </si>
  <si>
    <t>Les Méchins</t>
  </si>
  <si>
    <t>Lévis</t>
  </si>
  <si>
    <t>Listuguj</t>
  </si>
  <si>
    <t>Maria</t>
  </si>
  <si>
    <t>Marsoui</t>
  </si>
  <si>
    <t>Maskinongé</t>
  </si>
  <si>
    <t>Matane</t>
  </si>
  <si>
    <t>Matapédia</t>
  </si>
  <si>
    <t>Mercier</t>
  </si>
  <si>
    <t>Métis-sur-Mer</t>
  </si>
  <si>
    <t>Mirabel</t>
  </si>
  <si>
    <t>Mont-Joli</t>
  </si>
  <si>
    <t>Mont-Royal</t>
  </si>
  <si>
    <t>Mont-Saint-Pierre</t>
  </si>
  <si>
    <t>Murdochville</t>
  </si>
  <si>
    <t>New Carlisle</t>
  </si>
  <si>
    <t>New Richmond</t>
  </si>
  <si>
    <t>Nouvelle</t>
  </si>
  <si>
    <t>Orford</t>
  </si>
  <si>
    <t>Padoue</t>
  </si>
  <si>
    <t>Paspébiac</t>
  </si>
  <si>
    <t>Percé</t>
  </si>
  <si>
    <t>Petite-Vallée</t>
  </si>
  <si>
    <t>Pointe-à-la-Croix</t>
  </si>
  <si>
    <t>Pontiac</t>
  </si>
  <si>
    <t>Portneuf</t>
  </si>
  <si>
    <t>Prévost</t>
  </si>
  <si>
    <t>Price</t>
  </si>
  <si>
    <t>Repentigny</t>
  </si>
  <si>
    <t>Richelieu</t>
  </si>
  <si>
    <t>Richmond</t>
  </si>
  <si>
    <t>Rimouski</t>
  </si>
  <si>
    <t>Rivière-à-Claude</t>
  </si>
  <si>
    <t>Roberval</t>
  </si>
  <si>
    <t>Routhierville</t>
  </si>
  <si>
    <t>Saint-Adelme</t>
  </si>
  <si>
    <t>Saint-Alexandre-des-Lacs</t>
  </si>
  <si>
    <t>Saint-Alexis-de-Matapédia</t>
  </si>
  <si>
    <t>Saint-André-de-Restigouche</t>
  </si>
  <si>
    <t>Saint-Damase</t>
  </si>
  <si>
    <t>Sainte-Angèle-de-Mérici</t>
  </si>
  <si>
    <t>Sainte-Anne-des-Monts</t>
  </si>
  <si>
    <t>Sainte-Félicité</t>
  </si>
  <si>
    <t>Sainte-Flavie</t>
  </si>
  <si>
    <t>Sainte-Florence</t>
  </si>
  <si>
    <t>Sainte-Irène</t>
  </si>
  <si>
    <t>Saint-Elzéar</t>
  </si>
  <si>
    <t>Sainte-Madeleine-de-la-Rivière-Madeleine</t>
  </si>
  <si>
    <t>Sainte-Paule</t>
  </si>
  <si>
    <t>Sainte-Thérèse-de-Gaspé</t>
  </si>
  <si>
    <t>Saint-Godefroi</t>
  </si>
  <si>
    <t>Saint-Hyacinthe</t>
  </si>
  <si>
    <t>Saint-Jean-de-Cherbourg</t>
  </si>
  <si>
    <t>Saint-Jérôme</t>
  </si>
  <si>
    <t>Saint-Léon-le-Grand</t>
  </si>
  <si>
    <t>Saint-Maurice</t>
  </si>
  <si>
    <t>Saint-Maxime-du-Mont-Louis</t>
  </si>
  <si>
    <t>Saint-Moïse</t>
  </si>
  <si>
    <t>Saint-Noël</t>
  </si>
  <si>
    <t>Saint-Octave-de-Métis</t>
  </si>
  <si>
    <t>Saint-René-de-Matane</t>
  </si>
  <si>
    <t>Saint-Tharcisius</t>
  </si>
  <si>
    <t>Saint-Ulric</t>
  </si>
  <si>
    <t>Saint-Vianney</t>
  </si>
  <si>
    <t>Saint-Zénon-du-Lac-Humqui</t>
  </si>
  <si>
    <t>Sayabec</t>
  </si>
  <si>
    <t>Sherbrooke</t>
  </si>
  <si>
    <t>Shigawake</t>
  </si>
  <si>
    <t>Taschereau</t>
  </si>
  <si>
    <t>Terrebonne</t>
  </si>
  <si>
    <t>Trois-Rivières</t>
  </si>
  <si>
    <t>Val-Brillant</t>
  </si>
  <si>
    <t>Verchères</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</si>
  <si>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</si>
  <si>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</si>
  <si>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</si>
  <si>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</si>
  <si>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</si>
  <si>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</si>
  <si>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</si>
  <si>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</si>
  <si>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</si>
  <si>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</si>
  <si>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</si>
  <si>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</si>
  <si>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</si>
  <si>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</si>
  <si>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</si>
  <si>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Statut légal</t>
  </si>
  <si>
    <t>Activité principale</t>
  </si>
  <si>
    <t>Activité secondaire</t>
  </si>
  <si>
    <t>du</t>
  </si>
  <si>
    <t>au</t>
  </si>
  <si>
    <t>Description du PROJET</t>
  </si>
  <si>
    <t>Localisation géographique du PROJET</t>
  </si>
  <si>
    <t>Si oui, non admissible.</t>
  </si>
  <si>
    <t>Date de réalisation du PROJET</t>
  </si>
  <si>
    <t xml:space="preserve">Documents requis </t>
  </si>
  <si>
    <t>Admissibilité de la demande</t>
  </si>
  <si>
    <t>Documents requis (reddition de compte)</t>
  </si>
  <si>
    <t xml:space="preserve">Locale </t>
  </si>
  <si>
    <t>Régionale</t>
  </si>
  <si>
    <t>Provinciale</t>
  </si>
  <si>
    <t>Hors Québec</t>
  </si>
  <si>
    <t xml:space="preserve">Innovation </t>
  </si>
  <si>
    <t>Innovation 1</t>
  </si>
  <si>
    <t>Innovation 2</t>
  </si>
  <si>
    <t>Commentaires et informations complémentaires</t>
  </si>
  <si>
    <t xml:space="preserve">Nouvelles tendances en tourisme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</si>
  <si>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</si>
  <si>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</si>
  <si>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</si>
  <si>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</si>
  <si>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</si>
  <si>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</si>
  <si>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</si>
  <si>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</si>
  <si>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</si>
  <si>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</si>
  <si>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Un comité consultatif représentatif des parties prenantes se rencontre régulièrement et influence positivement le projet.</t>
  </si>
  <si>
    <t>Sur une base annuelle</t>
  </si>
  <si>
    <t>Total</t>
  </si>
  <si>
    <t>Année de référence</t>
  </si>
  <si>
    <t>Locale (MRC)</t>
  </si>
  <si>
    <t>Régionale touristique</t>
  </si>
  <si>
    <t>États-Unis</t>
  </si>
  <si>
    <t>Billetterie</t>
  </si>
  <si>
    <t>Échantillonnage</t>
  </si>
  <si>
    <t>Sondage</t>
  </si>
  <si>
    <t>Estimation</t>
  </si>
  <si>
    <t xml:space="preserve">Accessible </t>
  </si>
  <si>
    <t>Partiellement accessible</t>
  </si>
  <si>
    <t>Non accessible</t>
  </si>
  <si>
    <t>Étapes de réalisation du projet</t>
  </si>
  <si>
    <t>Ventilation des travaux et des coûts</t>
  </si>
  <si>
    <t>Précisions</t>
  </si>
  <si>
    <t>Coûts</t>
  </si>
  <si>
    <t xml:space="preserve">Ventilation des travaux et des coûts </t>
  </si>
  <si>
    <t>Coûts NA</t>
  </si>
  <si>
    <t>Coûts admissibles</t>
  </si>
  <si>
    <t xml:space="preserve">Total </t>
  </si>
  <si>
    <t>Statut confirmé, en attente, refusé, non demandé</t>
  </si>
  <si>
    <t xml:space="preserve">Montant </t>
  </si>
  <si>
    <t>Ventilation du financement</t>
  </si>
  <si>
    <t>Statut</t>
  </si>
  <si>
    <t>Aide publique non  remboursable</t>
  </si>
  <si>
    <t>Aide publique remboursable</t>
  </si>
  <si>
    <t>Montant demandé EPRTNT</t>
  </si>
  <si>
    <t>EPRTNT</t>
  </si>
  <si>
    <t xml:space="preserve">Aide maximale pour cette catégorie </t>
  </si>
  <si>
    <t>Coût admissible minimal requis pour cette catégorie</t>
  </si>
  <si>
    <t xml:space="preserve">La demande présente la mise de fonds minimale requise : </t>
  </si>
  <si>
    <t>Respect du cumul des aides gouvernementales</t>
  </si>
  <si>
    <t>Montant total des aides non remboursables</t>
  </si>
  <si>
    <t>Montant total des aides remboursables</t>
  </si>
  <si>
    <t xml:space="preserve">1. </t>
  </si>
  <si>
    <t xml:space="preserve">2. </t>
  </si>
  <si>
    <t xml:space="preserve">3. </t>
  </si>
  <si>
    <t xml:space="preserve">4. </t>
  </si>
  <si>
    <t>5.</t>
  </si>
  <si>
    <t>6.</t>
  </si>
  <si>
    <t>7.</t>
  </si>
  <si>
    <t>Bénéfice net</t>
  </si>
  <si>
    <t>Revenus totaux</t>
  </si>
  <si>
    <t>Actif total</t>
  </si>
  <si>
    <t>Passif total</t>
  </si>
  <si>
    <t>États financiers prévisionnels</t>
  </si>
  <si>
    <t xml:space="preserve">Organisme en opération : </t>
  </si>
  <si>
    <t>OU</t>
  </si>
  <si>
    <t>2.1</t>
  </si>
  <si>
    <t>Conclusion</t>
  </si>
  <si>
    <t>1.</t>
  </si>
  <si>
    <t>2.</t>
  </si>
  <si>
    <t>3.</t>
  </si>
  <si>
    <t xml:space="preserve">Nouvelle tendance </t>
  </si>
  <si>
    <t>8.</t>
  </si>
  <si>
    <t>9.</t>
  </si>
  <si>
    <t>10.</t>
  </si>
  <si>
    <t>11.</t>
  </si>
  <si>
    <t>12.</t>
  </si>
  <si>
    <t>13.</t>
  </si>
  <si>
    <t>14.</t>
  </si>
  <si>
    <t>15.</t>
  </si>
  <si>
    <t>16.</t>
  </si>
  <si>
    <t>17.</t>
  </si>
  <si>
    <t>18.</t>
  </si>
  <si>
    <t>19.</t>
  </si>
  <si>
    <t>Emploi</t>
  </si>
  <si>
    <t>20.</t>
  </si>
  <si>
    <t>21.</t>
  </si>
  <si>
    <t>Achalandage</t>
  </si>
  <si>
    <t>22.</t>
  </si>
  <si>
    <t>23.</t>
  </si>
  <si>
    <t xml:space="preserve">3. Autres priorités régionales </t>
  </si>
  <si>
    <t>Canada</t>
  </si>
  <si>
    <t>NomElementDepense</t>
  </si>
  <si>
    <t>Étude technique (plans et devis)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</si>
  <si>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</si>
  <si>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</si>
  <si>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</si>
  <si>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</si>
  <si>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</si>
  <si>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</si>
  <si>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</si>
  <si>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</si>
  <si>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</si>
  <si>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</si>
  <si>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</si>
  <si>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</si>
  <si>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</si>
  <si>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</si>
  <si>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</si>
  <si>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</si>
  <si>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</si>
  <si>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</si>
  <si>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</si>
  <si>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</si>
  <si>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</si>
  <si>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</si>
  <si>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</si>
  <si>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</si>
  <si>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</si>
  <si>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</si>
  <si>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</si>
  <si>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</si>
  <si>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</si>
  <si>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</si>
  <si>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de déplacement</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</si>
  <si>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</si>
  <si>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</si>
  <si>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</si>
  <si>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</si>
  <si>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</si>
  <si>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</si>
  <si>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</si>
  <si>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</si>
  <si>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</si>
  <si>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</si>
  <si>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</si>
  <si>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</si>
  <si>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</si>
  <si>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</si>
  <si>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</si>
  <si>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</si>
  <si>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</si>
  <si>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</si>
  <si>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</si>
  <si>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</si>
  <si>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</si>
  <si>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 xml:space="preserve">Objectifs du projet </t>
  </si>
  <si>
    <t>Commentaires :</t>
  </si>
  <si>
    <t xml:space="preserve">Veuillez répondre aux questions suivantes. 
Une réponse négative vous indique que votre organisation est non admissible au programme. </t>
  </si>
  <si>
    <t>Le projet ne doit pas être déjà réalisé ou en cours de réalisation au moment de la date de dépôt de la demande.
Est-ce que la demande respecte cette condition?</t>
  </si>
  <si>
    <t xml:space="preserve">Le demandeur est conforme aux clientèles admissibles (OBL, OBNL, coopérative, entité municipale, communauté ou nation autochtone, regroupement de ces clientèles).
</t>
  </si>
  <si>
    <t>Le promoteur dispose de la mise de fonds minimale requise.</t>
  </si>
  <si>
    <t>Le cumul des aides gouvernementales est respecté.</t>
  </si>
  <si>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</si>
  <si>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</si>
  <si>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</si>
  <si>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</si>
  <si>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</si>
  <si>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</si>
  <si>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</si>
  <si>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</si>
  <si>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</si>
  <si>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</si>
  <si>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</si>
  <si>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</si>
  <si>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</si>
  <si>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</si>
  <si>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</si>
  <si>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Ministère et organisme gouvernemental</t>
  </si>
  <si>
    <t>Formation du personnel favorisant des pratiques axées sur le développement durable.</t>
  </si>
  <si>
    <t>Tourisme responsable et durable</t>
  </si>
  <si>
    <t>Autres marchés internationaux</t>
  </si>
  <si>
    <t>Commentaires</t>
  </si>
  <si>
    <t>MCC</t>
  </si>
  <si>
    <t>Oui, nous attendons la confirmation</t>
  </si>
  <si>
    <t>Le demandeur est une organisation touristique qui offre un attrait, une activité ou des équipements destinés à une clientèle touristique.</t>
  </si>
  <si>
    <t>Oui, nous sommes assujettis</t>
  </si>
  <si>
    <t>Oui, mais nous ne sommes pas assujettis</t>
  </si>
  <si>
    <t>Découverte de produits locaux ou régionaux</t>
  </si>
  <si>
    <t>Regroupement de ces clientèles</t>
  </si>
  <si>
    <t>*Cochez les énoncés applicables et si disponibles,  joindre les pièces justificatives à votre demande.</t>
  </si>
  <si>
    <t>Autre (précisez dans la section Précisions sur les éléments sélectionnés).</t>
  </si>
  <si>
    <t>Revenu total</t>
  </si>
  <si>
    <t xml:space="preserve">Association touristique sectorielle (ATS) </t>
  </si>
  <si>
    <t>Clientèle hors Qc</t>
  </si>
  <si>
    <t>Documents complémentaires optionnels</t>
  </si>
  <si>
    <t>,</t>
  </si>
  <si>
    <t>Diffusion des informations transmises</t>
  </si>
  <si>
    <t xml:space="preserve">
</t>
  </si>
  <si>
    <t>24.</t>
  </si>
  <si>
    <t>25.</t>
  </si>
  <si>
    <t>26.</t>
  </si>
  <si>
    <t>Volume des touristes</t>
  </si>
  <si>
    <t>Reste du Canada</t>
  </si>
  <si>
    <t>Autres pays</t>
  </si>
  <si>
    <t>Sur une base saisonnière</t>
  </si>
  <si>
    <t xml:space="preserve"> décrivant les obligations du demandeur, les éléments du projet et les documents de reddition de comptes exigés. </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</si>
  <si>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</si>
  <si>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Total Hors Qc</t>
  </si>
  <si>
    <t>01_Îles-de-la-Madeleine</t>
  </si>
  <si>
    <t>02 _Gaspésie</t>
  </si>
  <si>
    <t>03_Bas-Saint-Laurent</t>
  </si>
  <si>
    <t>04_Québec</t>
  </si>
  <si>
    <t>05_Charlevoix</t>
  </si>
  <si>
    <t>06_Chaudières-Appalaches</t>
  </si>
  <si>
    <t>07_Mauricie</t>
  </si>
  <si>
    <t>08_Cantons-de-L’Est</t>
  </si>
  <si>
    <t>09_Montérégie</t>
  </si>
  <si>
    <t>10_Lanaudière</t>
  </si>
  <si>
    <t>11_Laurentides</t>
  </si>
  <si>
    <t>12_Montréal</t>
  </si>
  <si>
    <t>13_Outaouais</t>
  </si>
  <si>
    <t>14_Abitibi-Témiscamingue</t>
  </si>
  <si>
    <t>15_Saguenay-Lac-Saint-Jean</t>
  </si>
  <si>
    <t>16_Manicouagan</t>
  </si>
  <si>
    <t>17_Duplessis</t>
  </si>
  <si>
    <t>18_Baie James</t>
  </si>
  <si>
    <t>19_Laval</t>
  </si>
  <si>
    <t>20_Centre-du-Québec</t>
  </si>
  <si>
    <t>21_Nunavik</t>
  </si>
  <si>
    <t>22_Eeyou Istchee</t>
  </si>
  <si>
    <t>Taux  hors QC de la région touristique</t>
  </si>
  <si>
    <t>(MRC) Avignon (60)</t>
  </si>
  <si>
    <t>(MRC) Bonaventure (50)</t>
  </si>
  <si>
    <t>(MRC) La Côte-de-Gaspé (30)</t>
  </si>
  <si>
    <t>(MRC) La Haute-Gaspésie (40)</t>
  </si>
  <si>
    <t>(MRC) La Matanie (80)</t>
  </si>
  <si>
    <t>(MRC) La Matapédia (70)</t>
  </si>
  <si>
    <t>(MRC) La Mitis (90)</t>
  </si>
  <si>
    <t>(MRC) Le Rocher-Percé (20)</t>
  </si>
  <si>
    <t>Avant le projet :</t>
  </si>
  <si>
    <t xml:space="preserve">Après le projet : </t>
  </si>
  <si>
    <t>Pour les entreprises de tourisme d’aventure, une confirmation de l’obtention du sceau « Accrédité » ou attesté « Qualité-Sécurité » d’Aventure Écotourisme Québec OU copie d’un échange de courriels prouvant que la démarche visant à l’obtenir a été entreprise.</t>
  </si>
  <si>
    <t>Municipalité :</t>
  </si>
  <si>
    <t>MRC :</t>
  </si>
  <si>
    <t>Si votre organisation est un OBL de plus de 100 employés et que vous obtenez une aide financière de 100 000 $ ou plus, vous engagez-vous à implanter un programme d’accès à l’égalité conforme à la Charte des droits et libertés de la personne?</t>
  </si>
  <si>
    <t>Financement du projet – Analyse</t>
  </si>
  <si>
    <t>Mise de fonds minimale requise?</t>
  </si>
  <si>
    <t xml:space="preserve">Total : </t>
  </si>
  <si>
    <t>Précisions :</t>
  </si>
  <si>
    <t xml:space="preserve">Le projet présente une ou des innovations liées au développement durable : </t>
  </si>
  <si>
    <t>Comment ces données sur la provenance des visiteurs ont-elles été recueillies?</t>
  </si>
  <si>
    <t xml:space="preserve">La clientèle hors Québec projetée est : </t>
  </si>
  <si>
    <t xml:space="preserve">Tendance principale : </t>
  </si>
  <si>
    <t>Tendance secondaire :</t>
  </si>
  <si>
    <t xml:space="preserve">Le projet constitue un apport significatif au développement de cette tendance priorisée dans la région. </t>
  </si>
  <si>
    <t xml:space="preserve">Commentaires : </t>
  </si>
  <si>
    <t>Est-ce qu’il s’agit d’une cote attribuée par Kéroul?</t>
  </si>
  <si>
    <t>J'accepte.</t>
  </si>
  <si>
    <t xml:space="preserve">Instructions : </t>
  </si>
  <si>
    <t>S. O., organisme en démarrage</t>
  </si>
  <si>
    <t>Oui, le ratio d’endettement de l’année prévisionnelle 3 est inférieur à celui de l’année prévisionnelle 1.</t>
  </si>
  <si>
    <t>Non, le ratio d'endettement de l’année prévisionnelle 3 est supérieur à celui de l’année prévisionnelle 1.</t>
  </si>
  <si>
    <t xml:space="preserve">Le projet présente une ou des innovations liées au développement durable : </t>
  </si>
  <si>
    <t>Modèle d'affaires</t>
  </si>
  <si>
    <t>Communauté ou nation autochtone reconnue par l'Assemblée nationale</t>
  </si>
  <si>
    <t>Plan d'affaires</t>
  </si>
  <si>
    <t>Performance accrue de la gestion de l'eau</t>
  </si>
  <si>
    <t>Performance accrue de la gestion de l'énergie</t>
  </si>
  <si>
    <t>Main-d'œuvre spécialisée</t>
  </si>
  <si>
    <t>Frais d'ouverture et de démarrage</t>
  </si>
  <si>
    <t>Sainte-Jeanne-d'Arc</t>
  </si>
  <si>
    <t>À l’année</t>
  </si>
  <si>
    <t>Ne s’applique pas</t>
  </si>
  <si>
    <t>Oui, je m’y engage</t>
  </si>
  <si>
    <t>Accès à l’égalité</t>
  </si>
  <si>
    <t>Un programme d’accès est déjà en place</t>
  </si>
  <si>
    <t>Ne s’applique pas, l’organisation n’est pas un OBL et/ou ne demande pas une aide de 100 000 $ ou plus</t>
  </si>
  <si>
    <t>Prêt gouvernemental – Contribution remboursable</t>
  </si>
  <si>
    <t>FPEC – Prog. Financement petite entreprise</t>
  </si>
  <si>
    <t>Prêt – PADAT</t>
  </si>
  <si>
    <t>Garantie de prêt – PADAT</t>
  </si>
  <si>
    <t>Subvention – PADAT</t>
  </si>
  <si>
    <t>Filaction – Fonds Tourisme PME</t>
  </si>
  <si>
    <t>MTO – Autre</t>
  </si>
  <si>
    <t>MTO – PAET (Kéroul)</t>
  </si>
  <si>
    <t>Gaspésie–Îles-de-la-Madeleine</t>
  </si>
  <si>
    <t>Activités d’adrénaline</t>
  </si>
  <si>
    <t>Congrès et réunions d’affaires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</si>
  <si>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</si>
  <si>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</si>
  <si>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</si>
  <si>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Recherche d’authenticité</t>
  </si>
  <si>
    <t>Participation de la communauté locale à l’expérience</t>
  </si>
  <si>
    <t>Réduction des nuisances et de l’empreinte environnementale locale</t>
  </si>
  <si>
    <t>Frais d’administration</t>
  </si>
  <si>
    <t>États financiers prévisionnels sur trois (3) ans de l’organisation à la suite de la réalisation du projet.</t>
  </si>
  <si>
    <t>L’organisation a bénéficié ou bénéficie de l’accompagnement d’un expert ou d’un partenaire dans sa démarche de développement durable.</t>
  </si>
  <si>
    <t xml:space="preserve">Le projet est-il admissible? </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</si>
  <si>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</si>
  <si>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</si>
  <si>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</si>
  <si>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Avez-vous pris connaissance de la règle d’adjudication des contrats pour les projets subventionnés et vous engagez-vous à procéder par appel d’offres public pour l’adjudication de contrat de construction de 100 000 $ et plus?</t>
  </si>
  <si>
    <t>Avez-vous vérifié si vous êtes assujetti à la Politique d’intégration des arts à l’architecture (s’applique aux projets de construction de 150 000 $ et plus)?</t>
  </si>
  <si>
    <t>Si votre organisme est un OBL de plus de 100 employés et que vous obtenez une aide financière de 100 000 $ ou plus, vous engagez-vous à implanter un programme d’accès à l’égalité conforme à la Charte des droits et libertés de la personne?</t>
  </si>
  <si>
    <r>
      <t xml:space="preserve">Admissibilité du demandeur </t>
    </r>
    <r>
      <rPr>
        <b/>
        <sz val="15"/>
        <color theme="3"/>
        <rFont val="Calibri (Corps)"/>
      </rPr>
      <t>–</t>
    </r>
    <r>
      <rPr>
        <b/>
        <sz val="15"/>
        <color theme="3"/>
        <rFont val="Calibri"/>
        <family val="2"/>
        <scheme val="minor"/>
      </rPr>
      <t xml:space="preserve"> Autoévaluation</t>
    </r>
  </si>
  <si>
    <t>Critères d’admissibilité – catégorie Attraits, activités et équipements</t>
  </si>
  <si>
    <t>Admissibilité du projet – Autoévaluation</t>
  </si>
  <si>
    <t>Le projet répond-il au premier objectif du programme?
1. Stimuler l’économie des régions par : 
– le développement d’une offre touristique attrayante et distinctive;
– la mise en valeur d’une offre touristique innovante;
– le développement de nouveaux créneaux pour les entreprises touristiques.</t>
  </si>
  <si>
    <t>Le projet répond-il au deuxième objectif du programme?
2. Favoriser le développement d’une offre touristique responsable et durable par : 
– l’adoption de pratiques en matière de responsabilités sociales des entreprises touristiques;
– l’intégration de solutions innovantes respectueuses de l’environnement.</t>
  </si>
  <si>
    <r>
      <t xml:space="preserve">Les projets suivants sont </t>
    </r>
    <r>
      <rPr>
        <b/>
        <sz val="11"/>
        <rFont val="Calibri"/>
        <family val="2"/>
        <scheme val="minor"/>
      </rPr>
      <t>non admissibles</t>
    </r>
    <r>
      <rPr>
        <sz val="11"/>
        <rFont val="Calibri"/>
        <family val="2"/>
        <scheme val="minor"/>
      </rPr>
      <t xml:space="preserve"> au programme :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Le projet est-il exclu des secteurs non admissibles au programme?    </t>
    </r>
  </si>
  <si>
    <t xml:space="preserve">Le projet présente-t-il la mise de fonds minimale requise? </t>
  </si>
  <si>
    <t xml:space="preserve">Le cumul des aides gouvernementales demandées est-il respecté?
</t>
  </si>
  <si>
    <t>Le projet ne peut pas être constitué d’une majorité de coûts liés à la mise à niveau, l’entretien ou le remplacement des infrastructures ou équipements existants. 
Est-ce que la demande respecte cette condition?</t>
  </si>
  <si>
    <t xml:space="preserve">Le projet se terminera-t-il dans un délai de 24 mois suivant la lettre d’annonce de l’aide financière? </t>
  </si>
  <si>
    <t>Disposez-vous des documents exigés pour le dépôt de la demande ?</t>
  </si>
  <si>
    <t>Plan d’affaires complet du projet, incluant la liste des autorisations, attestations, certificats ou permis à obtenir en lien avec le projet.</t>
  </si>
  <si>
    <t>Résolution du conseil d’administration (ou l’équivalent) mandatant le signataire de la demande d’aide financière à ce programme et tout document pertinent à la demande.</t>
  </si>
  <si>
    <t>Courriel du ministère de la Culture et des Communications indiquant si le projet est assujetti à la Politique d’intégration des arts à l’architecture et à l’environnement des bâtiments et des sites gouvernementaux et publics.</t>
  </si>
  <si>
    <t>Confirmation des partenaires financiers, si disponible.</t>
  </si>
  <si>
    <t>Si applicable, un certificat ou une certification autochtone permettant de reconnaître le statut autochtone de l’OBL, de l’OBNL ou de la coopérative (cela permet de déterminer le taux d’aide).</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</si>
  <si>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</si>
  <si>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 xml:space="preserve">Dès l’année suivant la fin des travaux, et ce, pour une durée de cinq (5) ans : remettre annuellement au ministère du Tourisme une fiche de retombées touristiques. </t>
  </si>
  <si>
    <t>Vous engagez-vous à produire les documents exigés pour la reddition de compte?</t>
  </si>
  <si>
    <t>EPRTNT – Attraits, Activités et Équipements</t>
  </si>
  <si>
    <t>Nom de l’organisation</t>
  </si>
  <si>
    <t>Courriel de l’organisation</t>
  </si>
  <si>
    <t>Si oui, le demandeur est non admissible à l’EPRTNT.</t>
  </si>
  <si>
    <t>Le demandeur est répertorié non conforme au processus de francisation de l’Office québécois de la langue française.</t>
  </si>
  <si>
    <t>No TPS</t>
  </si>
  <si>
    <t>No TVQ</t>
  </si>
  <si>
    <t>Le demandeur est légalement constitué en vertu des lois du gouvernement du Québec ou du gouvernement du Canada, et fait affaire au Québec.</t>
  </si>
  <si>
    <t>Le numéro d’entreprise (NEQ) est en vigueur.</t>
  </si>
  <si>
    <t>Fin d'année financière</t>
  </si>
  <si>
    <t>Le demandeur a respecté, le cas échéant, ses engagements envers l’ATR, le MTO et les partenaires du programme lors de l’attribution d’une précédente subvention.</t>
  </si>
  <si>
    <t xml:space="preserve">Regroupement de demandeurs, précisez ici : </t>
  </si>
  <si>
    <t>Si le demandeur opère un établissement d’hébergement touristique, il respecte les lois et règlements en vigueur concernant le type d’établissement et il détient un numéro d’enregistrement valide.</t>
  </si>
  <si>
    <t xml:space="preserve">Numéro d’enregistrement validé : </t>
  </si>
  <si>
    <t>Si le demandeur exploite une entreprise dans le secteur du tourisme de nature et d’aventure il est accrédité ou attesté « Qualité-sécurité » par Aventure Écotourisme Québec, ou en voie de l’être.</t>
  </si>
  <si>
    <t xml:space="preserve">Le demandeur est-il inscrit au Registre de lobbyistes? 
</t>
  </si>
  <si>
    <t>Cette réponse n’affecte pas l’admissibilité du demandeur.</t>
  </si>
  <si>
    <t>Portrait de l’organisation</t>
  </si>
  <si>
    <t>Commentaires et précisions sur l’organisation</t>
  </si>
  <si>
    <t>Période d’ouverture annuelle</t>
  </si>
  <si>
    <t>Historique de l’organisation</t>
  </si>
  <si>
    <t>Est-ce que votre organisation offre des activités de tourisme de nature et d’aventure?</t>
  </si>
  <si>
    <t>Si oui, l'organisme est-il accrédité ou attesté « Qualité et Sécurité » par Aventure Écotourisme Québec?</t>
  </si>
  <si>
    <t>Date de création de l’entreprise</t>
  </si>
  <si>
    <t>L’organisation a-t-elle plus de 100 employés?</t>
  </si>
  <si>
    <t>Est-ce que votre organisme offre des services d’hébergement?</t>
  </si>
  <si>
    <t>no d'enregistrement</t>
  </si>
  <si>
    <t xml:space="preserve">Mission de l’organisation </t>
  </si>
  <si>
    <t>Nombre de mois/années en activité</t>
  </si>
  <si>
    <t>ET (s’il y a lieu)</t>
  </si>
  <si>
    <t>L'organisation est-elle admissible à l'EPRTNT?</t>
  </si>
  <si>
    <t>EPRTNT – ANALYSE</t>
  </si>
  <si>
    <t>Admissibilité – Date de réalisation du projet</t>
  </si>
  <si>
    <t>Règles gouvernementales d’attribution</t>
  </si>
  <si>
    <t xml:space="preserve">Commentaires et notes sur le projet : </t>
  </si>
  <si>
    <r>
      <t xml:space="preserve">Adresse du PROJET                  </t>
    </r>
    <r>
      <rPr>
        <sz val="10"/>
        <color theme="3"/>
        <rFont val="Calibri"/>
        <family val="2"/>
        <scheme val="minor"/>
      </rPr>
      <t>Si différente de l’adresse de l’organisme</t>
    </r>
  </si>
  <si>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</si>
  <si>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Titre du projet :</t>
  </si>
  <si>
    <t>Description du projet :</t>
  </si>
  <si>
    <t>Principal produit ou service touristique ciblé par le projet :</t>
  </si>
  <si>
    <t>Autre, précisez :</t>
  </si>
  <si>
    <t>Le projet correspond-il à la définition des projets admissibles des deux catégorie ci-dessous?
– Les projets de construction, d’agrandissement ou d’amélioration d’une infrastructure touristique;
– Les projets de consolidation, d’implantation, d’expansion ou de modernisation d’un attrait, d’un équipement, d’une activité ou de services touristiques.</t>
  </si>
  <si>
    <t xml:space="preserve">Le projet est-il exclu des secteurs non admissibles au programme?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t>
  </si>
  <si>
    <t>Code postal :</t>
  </si>
  <si>
    <t>Adresse :</t>
  </si>
  <si>
    <t>Région touristique :</t>
  </si>
  <si>
    <t>Région administrative :</t>
  </si>
  <si>
    <t>Circonscription électorale :</t>
  </si>
  <si>
    <t xml:space="preserve">Date de début du projet : </t>
  </si>
  <si>
    <t>Date prévue de fin du projet :</t>
  </si>
  <si>
    <t xml:space="preserve">Le projet présente une majorité de coûts liés à la mise à niveau, l’entretien ou le remplacement des infrastructures ou équipements existants. </t>
  </si>
  <si>
    <t>Avez-vous pris connaissance de la règle d’adjudication des contrats pour les projets subventionnés et vous engagez-vous à procéder par appel d’offres public pour l’adjudication de contrat de construction de 100 000 $ et plus?</t>
  </si>
  <si>
    <t>Avez-vous soumis votre projet au ministère de la Culture et des Communications afin de savoir s’il est assujetti ou non à la Politique d’intégration des arts à l’architecture et à l’environnement des bâtiments et des sites gouvernementaux et publics?</t>
  </si>
  <si>
    <t>Le promoteur a pris connaissance des règles d’adjudication de contrats pour les projets subventionnés et il s'est engagé à les respecter.</t>
  </si>
  <si>
    <t>Le promoteur est assujetti à la Politique d’intégration des arts à l’architecture et a transmis l’information requise avec sa demande.</t>
  </si>
  <si>
    <t>Le promoteur est un OBL de plus de 100 employés et s’il obtient une aide financière de 100 000 $ ou plus, il s’engage à implanter un programme d’accès à l’égalité conforme à la Charte des droits et libertés de la personne.</t>
  </si>
  <si>
    <t xml:space="preserve">Si une aide financière est consentie au projet, les documents suivants seront requis pour obtenir le premier versement : </t>
  </si>
  <si>
    <t>J’ai pris connaissance de ces exigences et notre organisation s’engage à les respecter si une aide financière nous est accordée.</t>
  </si>
  <si>
    <t xml:space="preserve">Le promoteur a transmis l’ensemble des documents obligatoires : </t>
  </si>
  <si>
    <t>Preuve confirmant l’obtention du sceau « Accrédité » ou attesté « Qualité-Sécurité » d’Aventure Écotourisme Québec OU copie d’un échange de courriels prouvant que la démarche visant à l’obtenir a été entreprise.</t>
  </si>
  <si>
    <t>Le promoteur a pris connaissance des documents requis lors de la reddition de compte et, s’il obtient une aide financière, il s'engage à les transmettre.</t>
  </si>
  <si>
    <r>
      <t xml:space="preserve">Le projet bénéficie d’une </t>
    </r>
    <r>
      <rPr>
        <b/>
        <sz val="11"/>
        <rFont val="Calibri"/>
        <family val="2"/>
        <scheme val="minor"/>
      </rPr>
      <t>subvention</t>
    </r>
    <r>
      <rPr>
        <sz val="11"/>
        <rFont val="Calibri"/>
        <family val="2"/>
        <scheme val="minor"/>
      </rPr>
      <t xml:space="preserve"> dans le cadre du PARIT ou du PADAT.</t>
    </r>
  </si>
  <si>
    <t>Montage financier – Coûts du projet</t>
  </si>
  <si>
    <t xml:space="preserve">Montage financier – Analyse </t>
  </si>
  <si>
    <t>Montage financier – Financement du projet</t>
  </si>
  <si>
    <t>Compléments d’information</t>
  </si>
  <si>
    <t>Respect des règles d’attribution du programme</t>
  </si>
  <si>
    <t xml:space="preserve"> Note d’analyse (préciser les coûts NA)</t>
  </si>
  <si>
    <t>Politique d’intégration des arts à l’architecture</t>
  </si>
  <si>
    <t>Précisions 
(ex. : programme)</t>
  </si>
  <si>
    <t>Type d’aide</t>
  </si>
  <si>
    <t xml:space="preserve">Pourcentage maximal d’aide  </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</si>
  <si>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</si>
  <si>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</si>
  <si>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</si>
  <si>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</si>
  <si>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</si>
  <si>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La demande respecte les règles d’attribution du programme </t>
  </si>
  <si>
    <t>Si la réponse est négative le projet est inadmissible.</t>
  </si>
  <si>
    <t xml:space="preserve">Total des coûts de consctruction, d’infrastructures et d’aménagements : </t>
  </si>
  <si>
    <t>Si la réponse est supérieure à 100 000 $, s’assurer que le promoteur s’est officiellement engagé à procéder à un appel d'offres public.</t>
  </si>
  <si>
    <t>Cumul des aides gouvernementales :</t>
  </si>
  <si>
    <t xml:space="preserve">La demande respecte le cumul d'aide maximal : </t>
  </si>
  <si>
    <t xml:space="preserve">Pertinence du projet – Objectifs du projet </t>
  </si>
  <si>
    <t xml:space="preserve">Innovation – Analyse </t>
  </si>
  <si>
    <t>Quel est le principal objectif visé (ou quels sont les principaux objectifs visés) par votre organisation dans la réalisation du projet?</t>
  </si>
  <si>
    <t xml:space="preserve">Le projet s’inscrit-il dans les priorités régionales de développement touristique? </t>
  </si>
  <si>
    <t xml:space="preserve">Laquelle ou lesquelles? Précisez pourquoi : </t>
  </si>
  <si>
    <t>Le projet présenté s’inscrit-il dans la mission de l’organisation présentée à l’onglet précédent?</t>
  </si>
  <si>
    <t xml:space="preserve">Avez-vous profité des services offerts par l’une des organisations suivantes pour l’élaboration du projet?  </t>
  </si>
  <si>
    <t>Si le projet présente une dimension « interprétation autochtone », est-ce que l’organisation est accompagnée par Tourisme autochtone Québec?</t>
  </si>
  <si>
    <t xml:space="preserve">Le projet permettra-t-il de diversifier l’offre touristique existante dans la région? </t>
  </si>
  <si>
    <t>Le projet permettra-t-il de prolonger la visite et de générer des nuitées?</t>
  </si>
  <si>
    <r>
      <t>Le projet permettra-t-il de prolonger la saison touristique dans la région? 
*</t>
    </r>
    <r>
      <rPr>
        <i/>
        <sz val="11"/>
        <rFont val="Calibri"/>
        <family val="2"/>
        <scheme val="minor"/>
      </rPr>
      <t>Voir l’onglet « Demandeur période d'ouverture avant et après projet ».</t>
    </r>
  </si>
  <si>
    <t xml:space="preserve">Le projet a-t-il été élaboré avec le soutien d’une ATR, d’une ATS ou d’une autre organisation? </t>
  </si>
  <si>
    <t>Nommez les organisations :</t>
  </si>
  <si>
    <t>Précisez les services reçus :</t>
  </si>
  <si>
    <t xml:space="preserve">À quelle échelle le projet se démarquera-t-il de la concurrence et des offres existantes? </t>
  </si>
  <si>
    <t>Dans le secteur d’activité du projet</t>
  </si>
  <si>
    <t xml:space="preserve">Commentaires et précisions :  </t>
  </si>
  <si>
    <t>Le projet sera-t-il innovant dans une ou plusieurs des catégories suivantes?</t>
  </si>
  <si>
    <t xml:space="preserve">Le projet ne présente aucune composante innovante : </t>
  </si>
  <si>
    <t xml:space="preserve">L’ATR considère que le projet comporte une ou des composantes innovantes qui ont un effet direct sur : </t>
  </si>
  <si>
    <t>l’organisation</t>
  </si>
  <si>
    <t>Autre type d’innovation (précisez) :</t>
  </si>
  <si>
    <t>le visiteur</t>
  </si>
  <si>
    <t xml:space="preserve">les entreprises touristiques </t>
  </si>
  <si>
    <t xml:space="preserve">L’innovation proposée par l’entreprise correspond aux situations listées ci-dessous : </t>
  </si>
  <si>
    <r>
      <rPr>
        <b/>
        <sz val="11"/>
        <rFont val="Calibri"/>
        <family val="2"/>
        <scheme val="minor"/>
      </rPr>
      <t>Pour chacune des catégories sélectionnées</t>
    </r>
    <r>
      <rPr>
        <sz val="11"/>
        <rFont val="Calibri"/>
        <family val="2"/>
        <scheme val="minor"/>
      </rPr>
      <t xml:space="preserve">, veuillez décrire l’innovation et démontrer la présence d’un avantage déterminant par rapport aux solutions existantes sur le marché ou au secteur d’activité. </t>
    </r>
  </si>
  <si>
    <t>Le projet présente une ou des innovations (en développement durable ou autre) qui seront développées en collaboration avec d’autres organisations.</t>
  </si>
  <si>
    <t>Le projet présente une ou des innovations (en développement durable ou autre) qui  pourront être partagées ou être mises à profit pour bénéficier à d’autres organisations.</t>
  </si>
  <si>
    <t xml:space="preserve">L’une de ces innovations sera-t-elle développée en collaboration avec d’autres organisations touristiques dans la région (qui en bénéficieront aussi)? </t>
  </si>
  <si>
    <t xml:space="preserve">Si oui, laquelle : </t>
  </si>
  <si>
    <t xml:space="preserve">L’une de ces innovations pourra-t-elle être partagée ou être mise à profit pour bénéficier à d’autres organisations touristiques? </t>
  </si>
  <si>
    <t xml:space="preserve">Si oui, quels types d’organisations? </t>
  </si>
  <si>
    <t>Comment sera-t-elle partagée?</t>
  </si>
  <si>
    <t>Taux de la région touristique de XYZ</t>
  </si>
  <si>
    <t>Retombées du projet – Emploi</t>
  </si>
  <si>
    <t xml:space="preserve">Pour les deux dernières années complètes d’activité, indiquez le nombre de personnes qui travaillaient au sein de l’organisation : </t>
  </si>
  <si>
    <t>Le projet permet le maintien ou la création d’emplois de qualité.</t>
  </si>
  <si>
    <t>Nbre à temps complet 
(30 h et plus/semaine)</t>
  </si>
  <si>
    <t>Nbre à temps partiel 
(moins de 30 h/semaine)</t>
  </si>
  <si>
    <t>L’organisation a adopté des pratiques de gestion des ressources humaines socialement responsables.</t>
  </si>
  <si>
    <t xml:space="preserve">Ces pratiques de gestion des ressources humaines socialement responsables sont appuyées par une ou des pièces justificatives. </t>
  </si>
  <si>
    <t xml:space="preserve">Pour les deux années qui suivront la fin du projet, indiquez le nombre de personnes qui travailleront au sein de l’organisation : </t>
  </si>
  <si>
    <r>
      <t xml:space="preserve">L’organisation a-t-elle adopté des pratiques de gestion des ressources humaines socialement responsables? 
</t>
    </r>
    <r>
      <rPr>
        <sz val="11"/>
        <rFont val="Calibri"/>
        <family val="2"/>
        <scheme val="minor"/>
      </rPr>
      <t xml:space="preserve">
**Cochez les énoncés applicables et joignez à votre demande d’aide financière les documents (si disponibles) qui témoignent de l’engagement de l’organisation dans une telle démarche. </t>
    </r>
  </si>
  <si>
    <t>L’organisation a mis en place un processus visant le perfectionnement et la progression des employés dans l'entreprise.</t>
  </si>
  <si>
    <t>L’organisation participe à un programme d’intégration à l’emploi (ex. : personne à mobilité réduite, personnes immigrantes, etc.).</t>
  </si>
  <si>
    <t>L’organisation propose des conditions de travail qui favorisent la conciliation travail-famille (ex. : soutien concret au télétravail).</t>
  </si>
  <si>
    <t>L’organisation a adopté une politique d’égalité entre les sexes.</t>
  </si>
  <si>
    <t>L’organisation dispose d’une politique salariale et d’avantages sociaux concurrentiels.</t>
  </si>
  <si>
    <t>L’organisation dispose d’un plan d’attraction et de rétention de la main-d’œuvre.</t>
  </si>
  <si>
    <t xml:space="preserve">Autre (précisez) : </t>
  </si>
  <si>
    <t>Retombées du projet – Achalandage</t>
  </si>
  <si>
    <t>Retombées du projet – Achalandage – Analyse</t>
  </si>
  <si>
    <t>Pour les deux dernières années complètes d’activité, indiquez le nombre de visiteurs selon leur provenance.</t>
  </si>
  <si>
    <t>Le projet s’adresse à une clientèle (provenance des visiteurs) ciblée par les démarches de promotion touristique de l’ATR.</t>
  </si>
  <si>
    <t>Le plan marketing de l’organisme cible les marchés et les clientèles mentionnés dans le formulaire du demandeur.</t>
  </si>
  <si>
    <t>L’organisation a réalisé une planification marketing ou une étude de marché en lien avec son projet.</t>
  </si>
  <si>
    <t>L’organisation travaille en collaboration avec un ou des acteurs de développement touristique dans ses actions de marketing.</t>
  </si>
  <si>
    <t>L’achalandage projeté est appuyé par des actions de promotion ciblant les marchés visés.</t>
  </si>
  <si>
    <t>L’achalandage projeté est réaliste et respecte la capacité d’accueil de l’organisation pour assurer la qualité de l’expérience touristique du visiteur.</t>
  </si>
  <si>
    <t>Année 2 : Pourcentage de la clientèle hors Québec</t>
  </si>
  <si>
    <t xml:space="preserve">Pour les deux années qui suivront la fin du projet, indiquez le nombre de visiteurs selon leur provenance. </t>
  </si>
  <si>
    <t xml:space="preserve">Expliquez vos projections et les moyens utilisés (si ces documents sont disponibles, joindre aussi votre stratégie marketing et/ou votre étude de marché, ou préciser la section de votre plan d’affaires en lien avec la question) : </t>
  </si>
  <si>
    <t>Quelles sont les principales clientèles visées par le projet?</t>
  </si>
  <si>
    <t xml:space="preserve">Au besoin, précisez : </t>
  </si>
  <si>
    <t xml:space="preserve">L’organisation réalise-t-elle des actions de promotion collective avec : </t>
  </si>
  <si>
    <t xml:space="preserve">une association touristique régionale (ATR)? Précisez : </t>
  </si>
  <si>
    <t xml:space="preserve">une association touristique sectorielle (ATS)? Précisez : </t>
  </si>
  <si>
    <t>l’Alliance de l'industrie touristique du Québec?</t>
  </si>
  <si>
    <t xml:space="preserve">d’autres partenaires touristiques? Précisez : </t>
  </si>
  <si>
    <t>aucune action collective?</t>
  </si>
  <si>
    <t xml:space="preserve">Précisez la nature de ces actions et/ou joindre un document détaillant les actions de promotion collectives relatives au projet. </t>
  </si>
  <si>
    <t>Nouvelles tendances – Analyse</t>
  </si>
  <si>
    <t>Le projet s’inscrit-il dans une nouvelle tendance touristique?  Si oui, indiquer la principale tendance dans laquelle s’inscrit le projet et, s’il y a lieu, la tendance secondaire.</t>
  </si>
  <si>
    <t xml:space="preserve">Le projet s’inscrit dans les tendances en tourisme identifiées par l’organisation : </t>
  </si>
  <si>
    <t>Tendance principale :</t>
  </si>
  <si>
    <t>Tendance secondaire :</t>
  </si>
  <si>
    <r>
      <rPr>
        <b/>
        <sz val="11"/>
        <rFont val="Calibri"/>
        <family val="2"/>
        <scheme val="minor"/>
      </rPr>
      <t>Pour chacune des catégories sélectionnées</t>
    </r>
    <r>
      <rPr>
        <sz val="11"/>
        <rFont val="Calibri"/>
        <family val="2"/>
        <scheme val="minor"/>
      </rPr>
      <t xml:space="preserve">, veuillez préciser en quoi le projet s’inscrit dans cette nouvelle tendance.  </t>
    </r>
  </si>
  <si>
    <t>Le projet s’inscrit dans une tendance en tourisme priorisée par la région.</t>
  </si>
  <si>
    <t xml:space="preserve">Est-ce que l’organisation s’est engagée dans une démarche structurée de développement durable? </t>
  </si>
  <si>
    <t>L’organisation est engagée dans une démarche structurée de développement durable.</t>
  </si>
  <si>
    <t xml:space="preserve">*Cochez les énoncés applicables et joindre les documents qui témoignent de l’engagement de l’organisation dans une telle démarche, si disponibles. </t>
  </si>
  <si>
    <t>L’organisation a mis en place des outils qui lui permettront de mesurer ses engagements ou objectifs en développement durable.</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</si>
  <si>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</si>
  <si>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</si>
  <si>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</si>
  <si>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 xml:space="preserve">L’organisation a mis en place une ou des mesures visant la diminution des conséquences environnementales de son projet (mesure écoresponsable). </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</si>
  <si>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</si>
  <si>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Reddition de comptes transparente sur ses engagements en développement durable (ex. : bilan des mesures implantées et des résultats obtenus).</t>
  </si>
  <si>
    <t xml:space="preserve">Précisions sur les éléments sélectionnés : </t>
  </si>
  <si>
    <t xml:space="preserve">Est-ce que le projet met en place une ou des mesures favorisant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</si>
  <si>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</si>
  <si>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</si>
  <si>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</si>
  <si>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</si>
  <si>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d’autres composantes écoresponsables? (Précisez dans la section Précisions sur les éléments sélectionnés.)</t>
  </si>
  <si>
    <t>aucune mesure écoresponsable?</t>
  </si>
  <si>
    <t xml:space="preserve">Le projet privilégie-t-il l’économie locale? Le projet : </t>
  </si>
  <si>
    <t>*Cochez les énoncés applicables et joindre les pièces justificatives à votre demande, si disponibles.</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</si>
  <si>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</si>
  <si>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</si>
  <si>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</si>
  <si>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</si>
  <si>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</si>
  <si>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Le projet bénéficie-t-il de l’appui et de la participation d’acteurs locaux et régionaux?</t>
  </si>
  <si>
    <t>Le projet suscite la collaboration, la concertation ou les partenariats avec des acteurs locaux ou régionaux, au-delà de l’approvisionnement en produits ou services.</t>
  </si>
  <si>
    <t>Le projet est une composante d’une stratégie ou d’un plan de développement régional.</t>
  </si>
  <si>
    <t>Le projet a reçu l’appui concret d’acteurs locaux et régionaux.</t>
  </si>
  <si>
    <t>Le projet ne bénéficie ni de l’appui ni de la participation d’acteurs locaux et régionaux.</t>
  </si>
  <si>
    <t>Impact du projet – Accessibilité</t>
  </si>
  <si>
    <t xml:space="preserve"> Accessibilité – Analyse  </t>
  </si>
  <si>
    <t>Veuillez qualifier l’accessibilité pour les personnes à capacités physiques restreintes dans l’ORGANISATION :</t>
  </si>
  <si>
    <t>La cote d’accessibilité, accessible ou partiellement accessible, est attribuée par Kéroul.</t>
  </si>
  <si>
    <t>L’organisation sera plus accessible et inclusive à la suite de la réalisation du projet.</t>
  </si>
  <si>
    <t>L’organisation a fait preuve d’ingéniosité pour adapter le projet aux personnes à capacités physiques restreintes (selon son domaine d’activité).</t>
  </si>
  <si>
    <t>S. O., organisation en démarrage</t>
  </si>
  <si>
    <t>Oui, il s’agit d’une classification réalisée par Kéroul</t>
  </si>
  <si>
    <t>Non, l’organisation n’a jamais été classifiée par Keroul</t>
  </si>
  <si>
    <t>À la suite de la réalisation du PROJET, quel sera le niveau d’accessibilité pour les personnes à capacités physiques restreintes?</t>
  </si>
  <si>
    <t xml:space="preserve">Si le projet permet d’améliorer l’accessibilité de l’organisation, précisez la démarche et les moyens utilisés à cet effet. </t>
  </si>
  <si>
    <r>
      <t xml:space="preserve">Date de début
</t>
    </r>
    <r>
      <rPr>
        <sz val="10"/>
        <rFont val="Calibri"/>
        <family val="2"/>
        <scheme val="minor"/>
      </rPr>
      <t>année/mois/jour</t>
    </r>
  </si>
  <si>
    <r>
      <t xml:space="preserve">Date de fin
</t>
    </r>
    <r>
      <rPr>
        <sz val="12"/>
        <rFont val="Calibri"/>
        <family val="2"/>
        <scheme val="minor"/>
      </rPr>
      <t>année/mois/jour</t>
    </r>
    <r>
      <rPr>
        <b/>
        <sz val="12"/>
        <rFont val="Calibri"/>
        <family val="2"/>
        <scheme val="minor"/>
      </rPr>
      <t xml:space="preserve"> </t>
    </r>
  </si>
  <si>
    <t>Analyse de l’échéancier</t>
  </si>
  <si>
    <t>Le projet pourra-t-il être réalisé dans un délai de 24 mois?</t>
  </si>
  <si>
    <t xml:space="preserve">Le projet présente-t-il un échéancier réaliste considérant le montage financier, la nature du projet et son ampleur? </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</si>
  <si>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</si>
  <si>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</si>
  <si>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</si>
  <si>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</si>
  <si>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</si>
  <si>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Analyse financière – Validation des documents transmis</t>
  </si>
  <si>
    <t>****Ne s’applique pas aux entités municipales, communautés autochtones, ATR et ATS. 
***Les entreprises en démarrage ou en activité depuis moins d’un (1) an devraient présenter seulement les états financiers prévisionnels.***</t>
  </si>
  <si>
    <t>Selon le type d’organisation et le nombre d’années que celle-ci est en activité, vérifier que les états financiers antérieurs transmis sont complets : 
– États des résultats pour chaque année;
– Bilan pour chaque année.</t>
  </si>
  <si>
    <t>Vérifier que les états financiers prévisionnels transmis pour trois (3) années sont complets : 
– États des résultats pour chaque année;
– Bilan pour chaque année.</t>
  </si>
  <si>
    <t xml:space="preserve">Prendre connaissance du document qui présente les hypothèses financières utilisées.
Pistes de réflexion : est-ce que ces hypothèses sont réalistes considérant le type de produit ciblé, la localisation du projet, les investissements en promotions, le coût de l’activité, l’achalandage prévisionnel, etc.? </t>
  </si>
  <si>
    <t xml:space="preserve">Est-ce que l’acquisition des immobilisations prévues au projet figure dans les états financiers prévisionnels?
– Dans les bilans prévisionnels (actif à long terme), vérifier que les immobilisations ont augmenté sensiblement du montant prévu à la section des coûts du projet.
Note: Les différences peuvent provenir d’acquisitions prévues, mais pas dans le cadre du projet transmis, de dispositions (ventes) d'immobilisations, de l’amortissement. </t>
  </si>
  <si>
    <t xml:space="preserve">Est-ce que la subvention demandée est présentée aux bilans et non à l’état des résultats? 
– Dans les bilans prévisionnels (passif à long terme), vérifier que les apports reportés ont augmenté sensiblement du même montant que celui des subventions demandées à la section financement du projet.
Note : Il est essentiel que le montant total de la subvention ne soit pas présenté en revenus à l’état des résultats. </t>
  </si>
  <si>
    <t>Est-ce que les dépenses suivantes sont présentes à l’état des résultats?
– Amortissement (devrait être plus élevé qu’avant le projet);
– Frais d’intérêt et impôt (si applicable).
Note : Comme nous voulons utiliser le bénéfice net dans notre analyse, ces dépenses doivent être incluses.</t>
  </si>
  <si>
    <t>Est-ce que l’état des résultats et le bilan sont en concordance?
– Vérifier que le montant du bénéfice net présenté à l’état des résultats est reporté au bilan de la même année dans Actifs nets ou Capital-actions.
Note : Si le bénéfice net de l’année courante n’est pas présenté sur une ligne indépendante sous Actifs nets (ou Capital-actions), la différence de l’Actif net total (ou Capital-actions total) entre deux (2) années représentera le bénéfice net.</t>
  </si>
  <si>
    <t xml:space="preserve">Données financières – Compilation des données </t>
  </si>
  <si>
    <t>États financiers réels (2 années de référence)</t>
  </si>
  <si>
    <r>
      <t xml:space="preserve">Année financière de référence
</t>
    </r>
    <r>
      <rPr>
        <sz val="12"/>
        <rFont val="Calibri"/>
        <family val="2"/>
        <scheme val="minor"/>
      </rPr>
      <t>(20XX ou 20XX-20XX)</t>
    </r>
  </si>
  <si>
    <r>
      <t xml:space="preserve">Ratio rentabilité 
</t>
    </r>
    <r>
      <rPr>
        <sz val="12"/>
        <rFont val="Calibri"/>
        <family val="2"/>
        <scheme val="minor"/>
      </rPr>
      <t>(bénéfice net/revenus totaux x 100)</t>
    </r>
  </si>
  <si>
    <r>
      <t xml:space="preserve">Ratio moyen de rentabilité 
</t>
    </r>
    <r>
      <rPr>
        <sz val="12"/>
        <rFont val="Calibri"/>
        <family val="2"/>
        <scheme val="minor"/>
      </rPr>
      <t xml:space="preserve">(ratio rentabilité An 1 + ratio rentabilité An 2/ 2) </t>
    </r>
  </si>
  <si>
    <r>
      <t xml:space="preserve">Ratio d'endettement </t>
    </r>
    <r>
      <rPr>
        <sz val="12"/>
        <rFont val="Calibri"/>
        <family val="2"/>
        <scheme val="minor"/>
      </rPr>
      <t>(passif total/actif total x 100)</t>
    </r>
  </si>
  <si>
    <r>
      <t xml:space="preserve">Ratio moyen de rentabilité </t>
    </r>
    <r>
      <rPr>
        <sz val="12"/>
        <rFont val="Calibri"/>
        <family val="2"/>
        <scheme val="minor"/>
      </rPr>
      <t xml:space="preserve">(ratio rentabilité An 1 + ratio rentabilité An 2 + ratio rentabilité an 3/ 3) </t>
    </r>
  </si>
  <si>
    <t>Données financières – Analyse</t>
  </si>
  <si>
    <t>Est-ce que l’organisme est rentable avant la réalisation du projet?</t>
  </si>
  <si>
    <t xml:space="preserve">Somme des bénéfices nets : </t>
  </si>
  <si>
    <t>Oui, la somme des bénéfices nets est positive.</t>
  </si>
  <si>
    <t>Non, la somme des bénéfices nets est négative.</t>
  </si>
  <si>
    <t xml:space="preserve">Est-ce que le projet contribue positivement à la santé financière de l’organisation? </t>
  </si>
  <si>
    <r>
      <t xml:space="preserve">Ratio moyen de rentabilité </t>
    </r>
    <r>
      <rPr>
        <b/>
        <sz val="11"/>
        <rFont val="Calibri"/>
        <family val="2"/>
        <scheme val="minor"/>
      </rPr>
      <t xml:space="preserve">avant projet </t>
    </r>
    <r>
      <rPr>
        <sz val="11"/>
        <rFont val="Calibri"/>
        <family val="2"/>
        <scheme val="minor"/>
      </rPr>
      <t>:</t>
    </r>
  </si>
  <si>
    <r>
      <t xml:space="preserve">Ratio moyen de rentabilité </t>
    </r>
    <r>
      <rPr>
        <b/>
        <sz val="11"/>
        <rFont val="Calibri"/>
        <family val="2"/>
        <scheme val="minor"/>
      </rPr>
      <t xml:space="preserve">après projet </t>
    </r>
    <r>
      <rPr>
        <sz val="11"/>
        <rFont val="Calibri"/>
        <family val="2"/>
        <scheme val="minor"/>
      </rPr>
      <t>:</t>
    </r>
  </si>
  <si>
    <r>
      <t>Oui, le ratio moyen de rentabilité</t>
    </r>
    <r>
      <rPr>
        <b/>
        <sz val="11"/>
        <rFont val="Calibri"/>
        <family val="2"/>
        <scheme val="minor"/>
      </rPr>
      <t xml:space="preserve"> après projet </t>
    </r>
    <r>
      <rPr>
        <sz val="11"/>
        <rFont val="Calibri"/>
        <family val="2"/>
        <scheme val="minor"/>
      </rPr>
      <t xml:space="preserve">est supérieur ou égal au ratio moyen de rentabilité </t>
    </r>
    <r>
      <rPr>
        <b/>
        <sz val="11"/>
        <rFont val="Calibri"/>
        <family val="2"/>
        <scheme val="minor"/>
      </rPr>
      <t>avant projet.</t>
    </r>
  </si>
  <si>
    <r>
      <t>Non, le ratio moyen de rentabilité</t>
    </r>
    <r>
      <rPr>
        <b/>
        <sz val="11"/>
        <rFont val="Calibri"/>
        <family val="2"/>
        <scheme val="minor"/>
      </rPr>
      <t xml:space="preserve"> après projet</t>
    </r>
    <r>
      <rPr>
        <sz val="11"/>
        <rFont val="Calibri"/>
        <family val="2"/>
        <scheme val="minor"/>
      </rPr>
      <t xml:space="preserve"> est inférieur au ratio moyen de rentabilité  </t>
    </r>
    <r>
      <rPr>
        <b/>
        <sz val="11"/>
        <rFont val="Calibri"/>
        <family val="2"/>
        <scheme val="minor"/>
      </rPr>
      <t>avant projet</t>
    </r>
    <r>
      <rPr>
        <sz val="11"/>
        <rFont val="Calibri"/>
        <family val="2"/>
        <scheme val="minor"/>
      </rPr>
      <t>.</t>
    </r>
  </si>
  <si>
    <t xml:space="preserve">Organisme en démarrage : </t>
  </si>
  <si>
    <r>
      <t xml:space="preserve">Oui, le ratio moyen de rentabilité </t>
    </r>
    <r>
      <rPr>
        <b/>
        <sz val="11"/>
        <rFont val="Calibri"/>
        <family val="2"/>
        <scheme val="minor"/>
      </rPr>
      <t xml:space="preserve">après projet </t>
    </r>
    <r>
      <rPr>
        <sz val="11"/>
        <rFont val="Calibri"/>
        <family val="2"/>
        <scheme val="minor"/>
      </rPr>
      <t>est positif.</t>
    </r>
  </si>
  <si>
    <r>
      <t xml:space="preserve">Non, le ratio moyen de rentabilité </t>
    </r>
    <r>
      <rPr>
        <b/>
        <sz val="11"/>
        <rFont val="Calibri"/>
        <family val="2"/>
        <scheme val="minor"/>
      </rPr>
      <t>après projet</t>
    </r>
    <r>
      <rPr>
        <sz val="11"/>
        <rFont val="Calibri"/>
        <family val="2"/>
        <scheme val="minor"/>
      </rPr>
      <t xml:space="preserve"> est négatif.</t>
    </r>
  </si>
  <si>
    <t>Ratio d'endettement  réel :</t>
  </si>
  <si>
    <t>Ratio d'endettement année 3 :</t>
  </si>
  <si>
    <r>
      <t>Oui, le ratio d'endettement de l'année prévisionnelle 3 est inférieur à celui des états financiers</t>
    </r>
    <r>
      <rPr>
        <b/>
        <sz val="11"/>
        <rFont val="Calibri"/>
        <family val="2"/>
        <scheme val="minor"/>
      </rPr>
      <t xml:space="preserve"> réels les plus récents</t>
    </r>
    <r>
      <rPr>
        <sz val="11"/>
        <rFont val="Calibri"/>
        <family val="2"/>
        <scheme val="minor"/>
      </rPr>
      <t>.</t>
    </r>
  </si>
  <si>
    <t>Non, le ratio d'endettement de l'année prévisionnelle 3 est supérieur à celui des états financiers réels les plus récents.</t>
  </si>
  <si>
    <t>Ratio d’endettement année 1 :</t>
  </si>
  <si>
    <t>Ratio d’endettement année 3 :</t>
  </si>
  <si>
    <r>
      <rPr>
        <b/>
        <sz val="11"/>
        <rFont val="Calibri"/>
        <family val="2"/>
        <scheme val="minor"/>
      </rPr>
      <t>Si vous avez répondu Non à l’une des questions précédentes,</t>
    </r>
    <r>
      <rPr>
        <sz val="11"/>
        <rFont val="Calibri"/>
        <family val="2"/>
        <scheme val="minor"/>
      </rPr>
      <t xml:space="preserve"> l’analyse financière est négative et le projet ne devrait pas être soutenu à l'EPRTNT. Toutefois, certains éléments peuvent justifier des ratios négatifs aux états financiers (ex. : un investissement majeur récent, le versement de sommes considérables attendues). </t>
    </r>
  </si>
  <si>
    <t xml:space="preserve">S’il y a lieu, veuillez préciser les facteurs atténuants le résultat négatif des ratios de rentabilité et/ou d’endettement, justifiant le soutien financier du projet. </t>
  </si>
  <si>
    <t xml:space="preserve">Recommandation de l'analyste : </t>
  </si>
  <si>
    <t>Positive – Le projet peut être soutenu financièrement au programme.</t>
  </si>
  <si>
    <t>Négative – Le projet ne devrait pas être soutenu financièrement au programme.</t>
  </si>
  <si>
    <t>Développement durable – Compilation des questions d’analyse pour le développement durable</t>
  </si>
  <si>
    <t>Pertinence du projet – Objectifs</t>
  </si>
  <si>
    <t>Le projet permettra-t-il de prolonger la saison touristique dans la région? 
*Voir onglet demandeur période d’ouverture avant et après projet.</t>
  </si>
  <si>
    <t>Le projet présente une ou des innovations (en développement durable ou autre) qui pourront être partagées ou être mises à profit pour bénéficier à d’autres organisations.</t>
  </si>
  <si>
    <t>L’organisation démontre qu’elle bénéficie de l’appui et de la participation d’acteurs locaux et régionaux dans la réalisation de son projet.</t>
  </si>
  <si>
    <t>l'adoption de pratiques en matière de responsabilité sociale des entreprises touristiques;</t>
  </si>
  <si>
    <t xml:space="preserve">Recommandation de l’ATR </t>
  </si>
  <si>
    <t xml:space="preserve">Description sommaire du projet : </t>
  </si>
  <si>
    <t>Recommandation de l’ATR :</t>
  </si>
  <si>
    <t xml:space="preserve">L’ATR ne recommande pas le soutien financier du projet puisqu’il ne répond pas aux objectifs du programme. </t>
  </si>
  <si>
    <t xml:space="preserve">L’ATR recommande le soutien financier du projet puisqu’il répond aux objectifs du programme.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</si>
  <si>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</si>
  <si>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</si>
  <si>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</si>
  <si>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</si>
  <si>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</si>
  <si>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</si>
  <si>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</si>
  <si>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</si>
  <si>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l'intégration de solutions innovantes et respectueuses de l'environnement.</t>
  </si>
  <si>
    <t>Inférieur au taux enregistré par la région touristique</t>
  </si>
  <si>
    <t>Assurer le maintien d’infrastructures ou d’équipements en remplaçant ceux qui sont désuets</t>
  </si>
  <si>
    <t>Supérieur au taux enregistré par la région touristique</t>
  </si>
  <si>
    <t>Innover et répondre de façon créative aux défis, enjeux et nouvelles occasions que présentera le retour à la croissance</t>
  </si>
  <si>
    <t>Couples âgés de 25 à 29 ans</t>
  </si>
  <si>
    <t>Ne s’applique pas, projet de moins de 100 000 $ en coûts de construction</t>
  </si>
  <si>
    <t>Équivalente au taux enregistré par la région touristique</t>
  </si>
  <si>
    <t>Assurer la rentabilité et la pérennité de l’organisation</t>
  </si>
  <si>
    <t>Le projet ne présente aucune mesure écoresponsable</t>
  </si>
  <si>
    <t>Ne s’applique pas, l’organisation est une entité municipale, ou une communauté ou une nation autochtone</t>
  </si>
  <si>
    <t>Diversifier l’offre d’activités de l’organisation</t>
  </si>
  <si>
    <t>Ne s’applique pas, il ne s’agit ni d’un projet de construction ni d’agrandissement de plus de 150 000 $</t>
  </si>
  <si>
    <t>Assurer la compétitivité de l’organisation</t>
  </si>
  <si>
    <t>Améliorer la performance de l’organisation en matière de recrutement, d’attraction et de rétention de la main-d’œuvre</t>
  </si>
  <si>
    <t>Personnes seules âgées de 18 à 24 ans</t>
  </si>
  <si>
    <t>Accélérer la mise en place de pratiques novatrices et durables dans l’organisation</t>
  </si>
  <si>
    <t>Personnes seules âgées de 25 à 29 ans</t>
  </si>
  <si>
    <t>Diminuer la vulnérabilité de l’organisation à la saisonnalité de l’offre ou à la météo</t>
  </si>
  <si>
    <t>Autre mesure écoresponsable (précisez) :</t>
  </si>
  <si>
    <t>Intégrer les nouvelles technologies et accélérer le virage numérique de l’organisation</t>
  </si>
  <si>
    <t xml:space="preserve">Rejoindre de nouvelles clientèles </t>
  </si>
  <si>
    <t>Repenser l’expérience et développer une offre adaptée aux nouveaux besoins des voyageurs (produits et services)</t>
  </si>
  <si>
    <r>
      <t xml:space="preserve">Politique </t>
    </r>
    <r>
      <rPr>
        <sz val="11"/>
        <rFont val="Calibri (Corps)"/>
      </rPr>
      <t>d’</t>
    </r>
    <r>
      <rPr>
        <sz val="11"/>
        <rFont val="Calibri"/>
        <family val="2"/>
        <scheme val="minor"/>
      </rPr>
      <t xml:space="preserve">intégration des arts à </t>
    </r>
    <r>
      <rPr>
        <sz val="11"/>
        <rFont val="Calibri (Corps)"/>
      </rPr>
      <t>l’</t>
    </r>
    <r>
      <rPr>
        <sz val="11"/>
        <rFont val="Calibri"/>
        <family val="2"/>
        <scheme val="minor"/>
      </rPr>
      <t xml:space="preserve">architecture </t>
    </r>
  </si>
  <si>
    <t xml:space="preserve">L’organisation n’a pas adopté de pratiques de gestion des ressources humaines socialement responsables. </t>
  </si>
  <si>
    <t>Le projet répond-il aux projets admissibles de la catégorie Attraits, activités et équipements? 
•	Les projets de construction, d’agrandissement ou d’amélioration d’une infrastructure touristique;
•	Les projets de consolidation, d’implantation, d’expansion ou de modernisation d’un attrait, d’un équipement, d’une activité ou de services touristiques.</t>
  </si>
  <si>
    <t xml:space="preserve">Une organisation faisant partie des trois catégories suivantes n’est pas admissible à l’EPRTNT :
- Une société d’État, un ministère ou un organisme du gouvernement du Québec ou du Canada; 
-  Une organisation répertoriée non conforme au processus de francisation de l’Office québécois de la langue française; 
- Une organisation inscrite au Registre des entreprises non admissibles aux contrats publics.
Votre organisation est-elle admissible à l’EPRTNT?
</t>
  </si>
  <si>
    <r>
      <t xml:space="preserve">États financiers des deux (2) dernières années et états financiers intérimaires les plus récents de l’organisation. 
Pour les </t>
    </r>
    <r>
      <rPr>
        <b/>
        <sz val="11"/>
        <rFont val="Calibri"/>
        <family val="2"/>
        <scheme val="minor"/>
      </rPr>
      <t>entités municipales et les communautés ou nations autochtones:</t>
    </r>
    <r>
      <rPr>
        <sz val="11"/>
        <rFont val="Calibri"/>
        <family val="2"/>
        <scheme val="minor"/>
      </rPr>
      <t xml:space="preserve"> une résolution dans laquelle elles s’engagent à assumer les coûts d’exploitation pendant cinq (5) ans. 
***Non requis, pour les entreprises en démarrage.</t>
    </r>
  </si>
  <si>
    <t xml:space="preserve">1er versement : 
Le premier versement, d'un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</si>
  <si>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r>
      <rPr>
        <b/>
        <sz val="11"/>
        <rFont val="Calibri"/>
        <family val="2"/>
        <scheme val="minor"/>
      </rPr>
      <t>100 000 $ et + </t>
    </r>
    <r>
      <rPr>
        <sz val="11"/>
        <rFont val="Calibri"/>
        <family val="2"/>
        <scheme val="minor"/>
      </rPr>
      <t>: un rapport audité d’une firme comptable externe, faisant état, des éléments suivants :
- La date de début et la date de fin des travaux;
- Le coût total réel et celui de chaque élément du Projet;
- Les sources de financement du Projet;
- Que tous les coûts du Projet ont été encourus et payés par le Bénéficiaire.</t>
    </r>
  </si>
  <si>
    <t xml:space="preserve">Premier versement: </t>
  </si>
  <si>
    <t xml:space="preserve">Pour une aide financière  de: </t>
  </si>
  <si>
    <t xml:space="preserve">Formulaire rempli format Excel  et signé. </t>
  </si>
  <si>
    <t>Formulaire rempli et signé TRANSMIS EN FORMAT EXCEL.</t>
  </si>
  <si>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</si>
  <si>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r>
      <t xml:space="preserve">États financiers des deux (2) dernières années les plus récents de l’organisation. 
Pour les </t>
    </r>
    <r>
      <rPr>
        <b/>
        <sz val="11"/>
        <rFont val="Calibri"/>
        <family val="2"/>
        <scheme val="minor"/>
      </rPr>
      <t>entités municipales et les communautés ou nations autochtones:</t>
    </r>
    <r>
      <rPr>
        <sz val="11"/>
        <rFont val="Calibri"/>
        <family val="2"/>
        <scheme val="minor"/>
      </rPr>
      <t xml:space="preserve"> une résolution dans laquelle elles s’engagent à assumer les coûts d’exploitation pendant cinq (5) ans. 
***Non requis, pour les entreprises en démarrage.</t>
    </r>
  </si>
  <si>
    <t xml:space="preserve">Autre (précisez): </t>
  </si>
  <si>
    <r>
      <t xml:space="preserve">Deuxième versement: 
</t>
    </r>
    <r>
      <rPr>
        <sz val="11"/>
        <rFont val="Calibri"/>
        <family val="2"/>
        <scheme val="minor"/>
      </rPr>
      <t>Si une aide financière est consentie au projet, les documents suivants seront requis pour obtenir le dernier versement à la fin du projet :</t>
    </r>
    <r>
      <rPr>
        <b/>
        <sz val="11"/>
        <rFont val="Calibri"/>
        <family val="2"/>
        <scheme val="minor"/>
      </rPr>
      <t xml:space="preserve"> </t>
    </r>
  </si>
  <si>
    <r>
      <t xml:space="preserve">Fiche de retombées touristiques (5 ans):
</t>
    </r>
    <r>
      <rPr>
        <b/>
        <sz val="11"/>
        <rFont val="Calibri"/>
        <family val="2"/>
        <scheme val="minor"/>
      </rPr>
      <t xml:space="preserve">
</t>
    </r>
    <r>
      <rPr>
        <sz val="11"/>
        <rFont val="Calibri"/>
        <family val="2"/>
        <scheme val="minor"/>
      </rPr>
      <t>Si une aide financière est consentie au projet, une fiche de retombées touristiques devra être transmise au ministère du Tourisme, un (1) an après la date de fin du projet, et ce, pendant cinq (5) ans.</t>
    </r>
  </si>
  <si>
    <t>Selon le statut juridique de l'entreprise</t>
  </si>
  <si>
    <t>CodeCircElect</t>
  </si>
  <si>
    <t>NomCircElect</t>
  </si>
  <si>
    <t>579</t>
  </si>
  <si>
    <t>Abitibi-Est</t>
  </si>
  <si>
    <t>573</t>
  </si>
  <si>
    <t>Abitibi-Ouest</t>
  </si>
  <si>
    <t>437</t>
  </si>
  <si>
    <t>Acadie</t>
  </si>
  <si>
    <t>373</t>
  </si>
  <si>
    <t>Anjou-Louis-Riel</t>
  </si>
  <si>
    <t>535</t>
  </si>
  <si>
    <t>Argenteuil</t>
  </si>
  <si>
    <t>323</t>
  </si>
  <si>
    <t>Arthabaska</t>
  </si>
  <si>
    <t>309</t>
  </si>
  <si>
    <t>Beauce-Nord</t>
  </si>
  <si>
    <t>293</t>
  </si>
  <si>
    <t>Beauce-Sud</t>
  </si>
  <si>
    <t>153</t>
  </si>
  <si>
    <t>303</t>
  </si>
  <si>
    <t>Bellechasse</t>
  </si>
  <si>
    <t>353</t>
  </si>
  <si>
    <t>Berthier</t>
  </si>
  <si>
    <t>525</t>
  </si>
  <si>
    <t>Bertrand</t>
  </si>
  <si>
    <t>473</t>
  </si>
  <si>
    <t>713</t>
  </si>
  <si>
    <t>243</t>
  </si>
  <si>
    <t>Borduas</t>
  </si>
  <si>
    <t>431</t>
  </si>
  <si>
    <t>Bourassa-Sauvé</t>
  </si>
  <si>
    <t>377</t>
  </si>
  <si>
    <t>Bourget</t>
  </si>
  <si>
    <t>129</t>
  </si>
  <si>
    <t>Brome-Missisquoi</t>
  </si>
  <si>
    <t>193</t>
  </si>
  <si>
    <t>593</t>
  </si>
  <si>
    <t>559</t>
  </si>
  <si>
    <t>Chapleau</t>
  </si>
  <si>
    <t>619</t>
  </si>
  <si>
    <t>Charlesbourg</t>
  </si>
  <si>
    <t>679</t>
  </si>
  <si>
    <t>Charlevoix-Côte-de-Beaupré</t>
  </si>
  <si>
    <t>173</t>
  </si>
  <si>
    <t>613</t>
  </si>
  <si>
    <t>Chauveau</t>
  </si>
  <si>
    <t>763</t>
  </si>
  <si>
    <t>Chicoutimi</t>
  </si>
  <si>
    <t>441</t>
  </si>
  <si>
    <t>Chomedey</t>
  </si>
  <si>
    <t>659</t>
  </si>
  <si>
    <t>Chutes-de-la-Chaudière</t>
  </si>
  <si>
    <t>683</t>
  </si>
  <si>
    <t>Côte-du-Sud</t>
  </si>
  <si>
    <t>433</t>
  </si>
  <si>
    <t>Crémazie</t>
  </si>
  <si>
    <t>403</t>
  </si>
  <si>
    <t>D'Arcy-McGee</t>
  </si>
  <si>
    <t>483</t>
  </si>
  <si>
    <t>273</t>
  </si>
  <si>
    <t>Drummond-Bois-Francs</t>
  </si>
  <si>
    <t>759</t>
  </si>
  <si>
    <t>Dubuc</t>
  </si>
  <si>
    <t>745</t>
  </si>
  <si>
    <t>443</t>
  </si>
  <si>
    <t>Fabre</t>
  </si>
  <si>
    <t>731</t>
  </si>
  <si>
    <t>557</t>
  </si>
  <si>
    <t>381</t>
  </si>
  <si>
    <t>Gouin</t>
  </si>
  <si>
    <t>133</t>
  </si>
  <si>
    <t>481</t>
  </si>
  <si>
    <t>Groulx</t>
  </si>
  <si>
    <t>387</t>
  </si>
  <si>
    <t>Hochelaga-Maisonneuve</t>
  </si>
  <si>
    <t>561</t>
  </si>
  <si>
    <t>Hull</t>
  </si>
  <si>
    <t>149</t>
  </si>
  <si>
    <t>143</t>
  </si>
  <si>
    <t>Iberville</t>
  </si>
  <si>
    <t>733</t>
  </si>
  <si>
    <t>409</t>
  </si>
  <si>
    <t>Jacques-Cartier</t>
  </si>
  <si>
    <t>623</t>
  </si>
  <si>
    <t>Jean-Lesage</t>
  </si>
  <si>
    <t>429</t>
  </si>
  <si>
    <t>Jeanne-Mance-Viger</t>
  </si>
  <si>
    <t>643</t>
  </si>
  <si>
    <t>Jean-Talon</t>
  </si>
  <si>
    <t>269</t>
  </si>
  <si>
    <t>Johnson</t>
  </si>
  <si>
    <t>361</t>
  </si>
  <si>
    <t>773</t>
  </si>
  <si>
    <t>Jonquière</t>
  </si>
  <si>
    <t>603</t>
  </si>
  <si>
    <t>La Peltrie</t>
  </si>
  <si>
    <t>203</t>
  </si>
  <si>
    <t>La Pinière</t>
  </si>
  <si>
    <t>183</t>
  </si>
  <si>
    <t>545</t>
  </si>
  <si>
    <t>779</t>
  </si>
  <si>
    <t>Lac-Saint-Jean</t>
  </si>
  <si>
    <t>371</t>
  </si>
  <si>
    <t>LaFontaine</t>
  </si>
  <si>
    <t>209</t>
  </si>
  <si>
    <t>Laporte</t>
  </si>
  <si>
    <t>363</t>
  </si>
  <si>
    <t>L'Assomption</t>
  </si>
  <si>
    <t>423</t>
  </si>
  <si>
    <t>Laurier-Dorion</t>
  </si>
  <si>
    <t>439</t>
  </si>
  <si>
    <t>Laval-des-Rapides</t>
  </si>
  <si>
    <t>583</t>
  </si>
  <si>
    <t>Laviolette</t>
  </si>
  <si>
    <t>663</t>
  </si>
  <si>
    <t>289</t>
  </si>
  <si>
    <t>Lotbinière-Frontenac</t>
  </si>
  <si>
    <t>653</t>
  </si>
  <si>
    <t>Louis-Hébert</t>
  </si>
  <si>
    <t>399</t>
  </si>
  <si>
    <t>Marguerite-Bourgeoys</t>
  </si>
  <si>
    <t>213</t>
  </si>
  <si>
    <t>Marie-Victorin</t>
  </si>
  <si>
    <t>407</t>
  </si>
  <si>
    <t>Marquette</t>
  </si>
  <si>
    <t>349</t>
  </si>
  <si>
    <t>465</t>
  </si>
  <si>
    <t>Masson</t>
  </si>
  <si>
    <t>711</t>
  </si>
  <si>
    <t>Matane-Matapédia</t>
  </si>
  <si>
    <t>103</t>
  </si>
  <si>
    <t>Mégantic</t>
  </si>
  <si>
    <t>383</t>
  </si>
  <si>
    <t>451</t>
  </si>
  <si>
    <t>Mille-Îles</t>
  </si>
  <si>
    <t>495</t>
  </si>
  <si>
    <t>233</t>
  </si>
  <si>
    <t>Montarville</t>
  </si>
  <si>
    <t>673</t>
  </si>
  <si>
    <t>Montmorency</t>
  </si>
  <si>
    <t>419</t>
  </si>
  <si>
    <t>411</t>
  </si>
  <si>
    <t>Nelligan</t>
  </si>
  <si>
    <t>329</t>
  </si>
  <si>
    <t>Nicolet-Bécancour</t>
  </si>
  <si>
    <t>401</t>
  </si>
  <si>
    <t>Notre-Dame-de-Grâce</t>
  </si>
  <si>
    <t>123</t>
  </si>
  <si>
    <t>421</t>
  </si>
  <si>
    <t>Outremont</t>
  </si>
  <si>
    <t>553</t>
  </si>
  <si>
    <t>Papineau</t>
  </si>
  <si>
    <t>369</t>
  </si>
  <si>
    <t>Pointe-aux-Trembles</t>
  </si>
  <si>
    <t>563</t>
  </si>
  <si>
    <t>599</t>
  </si>
  <si>
    <t>753</t>
  </si>
  <si>
    <t>René-Lévesque</t>
  </si>
  <si>
    <t>367</t>
  </si>
  <si>
    <t>253</t>
  </si>
  <si>
    <t>283</t>
  </si>
  <si>
    <t>703</t>
  </si>
  <si>
    <t>699</t>
  </si>
  <si>
    <t>Rivière-du-Loup-Témiscouata</t>
  </si>
  <si>
    <t>413</t>
  </si>
  <si>
    <t>Robert-Baldwin</t>
  </si>
  <si>
    <t>783</t>
  </si>
  <si>
    <t>379</t>
  </si>
  <si>
    <t>Rosemont</t>
  </si>
  <si>
    <t>515</t>
  </si>
  <si>
    <t>Rousseau</t>
  </si>
  <si>
    <t>567</t>
  </si>
  <si>
    <t>Rouyn-Noranda-Témiscamingue</t>
  </si>
  <si>
    <t>389</t>
  </si>
  <si>
    <t>Sainte-Marie-Saint-Jacques</t>
  </si>
  <si>
    <t>447</t>
  </si>
  <si>
    <t>Sainte-Rose</t>
  </si>
  <si>
    <t>111</t>
  </si>
  <si>
    <t>Saint-François</t>
  </si>
  <si>
    <t>393</t>
  </si>
  <si>
    <t>Saint-Henri-Sainte-Anne</t>
  </si>
  <si>
    <t>263</t>
  </si>
  <si>
    <t>189</t>
  </si>
  <si>
    <t>Saint-Jean</t>
  </si>
  <si>
    <t>505</t>
  </si>
  <si>
    <t>417</t>
  </si>
  <si>
    <t>Saint-Laurent</t>
  </si>
  <si>
    <t>343</t>
  </si>
  <si>
    <t>177</t>
  </si>
  <si>
    <t>Sanguinet</t>
  </si>
  <si>
    <t>113</t>
  </si>
  <si>
    <t>163</t>
  </si>
  <si>
    <t>Soulanges</t>
  </si>
  <si>
    <t>223</t>
  </si>
  <si>
    <t>Taillon</t>
  </si>
  <si>
    <t>633</t>
  </si>
  <si>
    <t>453</t>
  </si>
  <si>
    <t>333</t>
  </si>
  <si>
    <t>793</t>
  </si>
  <si>
    <t>Ungava</t>
  </si>
  <si>
    <t>229</t>
  </si>
  <si>
    <t>Vachon</t>
  </si>
  <si>
    <t>639</t>
  </si>
  <si>
    <t>Vanier-Les Rivières</t>
  </si>
  <si>
    <t>169</t>
  </si>
  <si>
    <t>Vaudreuil</t>
  </si>
  <si>
    <t>249</t>
  </si>
  <si>
    <t>397</t>
  </si>
  <si>
    <t>Verdun</t>
  </si>
  <si>
    <t>427</t>
  </si>
  <si>
    <t>Viau</t>
  </si>
  <si>
    <t>449</t>
  </si>
  <si>
    <t>Vimont</t>
  </si>
  <si>
    <t>391</t>
  </si>
  <si>
    <t>Westmount-Saint-Louis</t>
  </si>
  <si>
    <t>Titre du projet</t>
  </si>
  <si>
    <t>Coût total du projet</t>
  </si>
  <si>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le bouton droit de la souris et l'option copier). Dans le document excel de compilation des projets, sélectionner les 5 cases souhaitées, utiliser le bouton droit de la souris pour coller l'information (Voir image ci-contre).</t>
    </r>
  </si>
  <si>
    <r>
      <rPr>
        <b/>
        <sz val="18"/>
        <color theme="3"/>
        <rFont val="Calibri Light"/>
        <family val="2"/>
        <scheme val="major"/>
      </rPr>
      <t>Tourisme Gaspésie</t>
    </r>
    <r>
      <rPr>
        <sz val="18"/>
        <color theme="3"/>
        <rFont val="Calibri Light"/>
        <family val="2"/>
        <scheme val="major"/>
      </rPr>
      <t xml:space="preserve">
EPRTNT </t>
    </r>
    <r>
      <rPr>
        <sz val="18"/>
        <color theme="3"/>
        <rFont val="Calibri Light (En-têtes)"/>
      </rPr>
      <t>–</t>
    </r>
    <r>
      <rPr>
        <sz val="18"/>
        <color theme="3"/>
        <rFont val="Calibri Light"/>
        <family val="2"/>
        <scheme val="major"/>
      </rPr>
      <t xml:space="preserve"> Attraits, Activités et Équipements</t>
    </r>
  </si>
  <si>
    <r>
      <rPr>
        <b/>
        <sz val="18"/>
        <color theme="3"/>
        <rFont val="Calibri Light"/>
        <family val="2"/>
        <scheme val="major"/>
      </rPr>
      <t>Tourisme Gaspésie</t>
    </r>
    <r>
      <rPr>
        <sz val="18"/>
        <color theme="3"/>
        <rFont val="Calibri Light"/>
        <family val="2"/>
        <scheme val="major"/>
      </rPr>
      <t xml:space="preserve">
EPRTNT – Attraits, Activités et Équipements</t>
    </r>
  </si>
  <si>
    <t xml:space="preserve">Un montant correspondant à 50 %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</si>
  <si>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EPRTNT – ANALYSE Tourisme Gaspésie</t>
  </si>
  <si>
    <r>
      <rPr>
        <b/>
        <sz val="18"/>
        <color theme="3"/>
        <rFont val="Calibri"/>
        <family val="2"/>
        <scheme val="minor"/>
      </rPr>
      <t>Tourisme Gaspésie</t>
    </r>
    <r>
      <rPr>
        <sz val="18"/>
        <color theme="3"/>
        <rFont val="Calibri"/>
        <family val="2"/>
        <scheme val="minor"/>
      </rPr>
      <t xml:space="preserve">
EPRTNT – Attraits, Activités et Équipements</t>
    </r>
  </si>
  <si>
    <r>
      <rPr>
        <b/>
        <sz val="18"/>
        <color theme="3"/>
        <rFont val="Calibri Light"/>
        <family val="2"/>
        <scheme val="major"/>
      </rPr>
      <t>Tourisme Gaspésie</t>
    </r>
    <r>
      <rPr>
        <sz val="18"/>
        <color theme="3"/>
        <rFont val="Calibri Light"/>
        <family val="2"/>
        <scheme val="major"/>
      </rPr>
      <t xml:space="preserve">
EPRTNT – ANALYSE</t>
    </r>
  </si>
  <si>
    <t>l’Association touristique régionale (ATR) de la Gaspésie</t>
  </si>
  <si>
    <t>developpement@tourisme-gaspesie.com</t>
  </si>
  <si>
    <t>TNO de la MRC de La Matanie</t>
  </si>
  <si>
    <t>TNO de la MRC de La Haute-Gaspésie</t>
  </si>
  <si>
    <t>TNO de la MRC de Bonaventure</t>
  </si>
  <si>
    <t>TNO de la MRC de La Matapédia</t>
  </si>
  <si>
    <t>Améliorer l’étalement touristique, soit à l’extérieur des saisons d’achalandage habituelles, soit à l’extérieure des pôles touristiques traditionnels.</t>
  </si>
  <si>
    <t>Augmenter l’attractivité de la destination par des projets innovants, dépaysants, structurants et originaux.</t>
  </si>
  <si>
    <t>Accélérer la conversion numérique des entreprises par l’automatisation des processus, l’amélioration du rendement et l’augmentation des connaissances.</t>
  </si>
  <si>
    <t>Le projet présente-t-il un coût minimum de 150 000 $?</t>
  </si>
  <si>
    <t>L’aide financière demandée est-elle égale ou inférieure à l’aide maximale possible de 75 000 $?</t>
  </si>
  <si>
    <t>Priorisation des dossiers</t>
  </si>
  <si>
    <t>Permettant un allongement de la saison touristique.</t>
  </si>
  <si>
    <t>Se réalisant à l'extérieur des pôles touristiques traditionnels.</t>
  </si>
  <si>
    <t>Ayant un impact significatif sur les recettes touristiques.</t>
  </si>
  <si>
    <t>MRC</t>
  </si>
  <si>
    <t>Albertville</t>
  </si>
  <si>
    <t>Cascapédia–Saint-Jules</t>
  </si>
  <si>
    <t>Hope</t>
  </si>
  <si>
    <t>L'Ascension-de-Patapédia</t>
  </si>
  <si>
    <t>Port-Daniel–Gascons</t>
  </si>
  <si>
    <t>Ristigouche-Sud-Est</t>
  </si>
  <si>
    <t>Saint-Alphonse</t>
  </si>
  <si>
    <t>Saint-Cléophas</t>
  </si>
  <si>
    <t>Sainte-Marguerite-Marie</t>
  </si>
  <si>
    <t>Ruisseau-Ferguson</t>
  </si>
  <si>
    <t>Saint-François-d'Assise</t>
  </si>
  <si>
    <t>Saint-Joseph-de-Lepage</t>
  </si>
  <si>
    <t>Saint-Léandre</t>
  </si>
  <si>
    <t>Saint-Siméon</t>
  </si>
  <si>
    <t>TNO de la MRC Avignon</t>
  </si>
  <si>
    <t>TNO de la MRC De La Côte-de-Gaspé</t>
  </si>
  <si>
    <t>TNO de la MRC Du Rocher Percé</t>
  </si>
  <si>
    <t>L’aide financière demandée est égale ou inférieure à l’aide maximale possible de 75 000 $.</t>
  </si>
  <si>
    <r>
      <t>Le projet présente un coût minimum de 150 000</t>
    </r>
    <r>
      <rPr>
        <u/>
        <sz val="11"/>
        <rFont val="Calibri"/>
        <family val="2"/>
        <scheme val="minor"/>
      </rPr>
      <t xml:space="preserve"> $</t>
    </r>
    <r>
      <rPr>
        <sz val="11"/>
        <rFont val="Calibri"/>
        <family val="2"/>
        <scheme val="minor"/>
      </rPr>
      <t>.</t>
    </r>
  </si>
  <si>
    <t>Si votre organisation œuvre dans le secteur du tourisme de nature et d’aventure, a-t-elle obtenu l'accréditation « Qualité-Sécurité » d’Aventure Écotourisme Québec, ou a-t-elle amorcé une démarche pour l’obtenir ou s’engage-t-elle à entreprendre une telle démarche?</t>
  </si>
  <si>
    <t>Les organisations admissibles à l'EPRTNT sont les suivantes: 
- Les entreprises touristiques suivantes : 
     o	Les organismes à but lucratif (OBL),
     o	Les organismes à but non lucratif (OBNL),
     o	Les coopératives.
- Les entités municipales ;
- Les communautés et les nations autochtones reconnues par l’Assemblée nationale ainsi que les organismes et entreprises touristiques autochtones;
- Tout regroupement de ces clientèles.
Votre organisation est-elle admissible à l'EPRTNT?</t>
  </si>
  <si>
    <t>Nom de l'entreprise</t>
  </si>
  <si>
    <t>Description sommaire du projet</t>
  </si>
  <si>
    <t>Aide totale accordée</t>
  </si>
  <si>
    <r>
      <rPr>
        <b/>
        <sz val="11"/>
        <rFont val="Calibri"/>
        <family val="2"/>
        <scheme val="minor"/>
      </rPr>
      <t>50 000 $ à 100 000 $</t>
    </r>
    <r>
      <rPr>
        <sz val="11"/>
        <rFont val="Calibri"/>
        <family val="2"/>
        <scheme val="minor"/>
      </rPr>
      <t xml:space="preserve"> : un rapport de mission d'examen signé par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
</t>
    </r>
  </si>
  <si>
    <r>
      <rPr>
        <b/>
        <sz val="11"/>
        <rFont val="Calibri"/>
        <family val="2"/>
        <scheme val="minor"/>
      </rPr>
      <t>49 999 $ et moins :</t>
    </r>
    <r>
      <rPr>
        <sz val="11"/>
        <rFont val="Calibri"/>
        <family val="2"/>
        <scheme val="minor"/>
      </rPr>
      <t xml:space="preserve"> un état des résultats signé par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t>
    </r>
  </si>
  <si>
    <r>
      <t xml:space="preserve">
2e versement à la fin des travaux, si l'aide financière est : 
</t>
    </r>
    <r>
      <rPr>
        <b/>
        <sz val="11"/>
        <rFont val="Calibri"/>
        <family val="2"/>
        <scheme val="minor"/>
      </rPr>
      <t xml:space="preserve">
100 000 $ et + :</t>
    </r>
    <r>
      <rPr>
        <sz val="11"/>
        <rFont val="Calibri"/>
        <family val="2"/>
        <scheme val="minor"/>
      </rPr>
      <t xml:space="preserve"> un rapport audité d’une firme comptable externe, faisant état, des éléments suivants :
- La date de début et la date de fin des travaux;
- Le coût total réel et celui de chaque élément du Projet;
- Les sources de financement du Projet;
- Que tous les coûts du Projet ont été encourus et payés par le Bénéficiaire.
</t>
    </r>
    <r>
      <rPr>
        <b/>
        <sz val="11"/>
        <rFont val="Calibri"/>
        <family val="2"/>
        <scheme val="minor"/>
      </rPr>
      <t xml:space="preserve">50 000 $ mais moins de 100 000 $ : </t>
    </r>
    <r>
      <rPr>
        <sz val="11"/>
        <rFont val="Calibri"/>
        <family val="2"/>
        <scheme val="minor"/>
      </rPr>
      <t xml:space="preserve">un rapport de mission d'examen signé par -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
</t>
    </r>
    <r>
      <rPr>
        <b/>
        <sz val="11"/>
        <rFont val="Calibri"/>
        <family val="2"/>
        <scheme val="minor"/>
      </rPr>
      <t xml:space="preserve">49 999 $ et moins : </t>
    </r>
    <r>
      <rPr>
        <sz val="11"/>
        <rFont val="Calibri"/>
        <family val="2"/>
        <scheme val="minor"/>
      </rPr>
      <t>un état des résultats signé par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</si>
</sst>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_);\(#,##0\ &quot;$&quot;\)"/>
    <numFmt numFmtId="164" formatCode="_(&quot;$&quot;* #,##0.00_);_(&quot;$&quot;* \(#,##0.00\);_(&quot;$&quot;* &quot;-&quot;??_);_(@_)"/>
    <numFmt numFmtId="165" formatCode="_(* #,##0.00_);_(* \(#,##0.00\);_(* &quot;-&quot;??_);_(@_)"/>
    <numFmt numFmtId="166" formatCode="0#&quot; &quot;##&quot; &quot;##&quot; &quot;##&quot; &quot;##"/>
    <numFmt numFmtId="167" formatCode="_ * #,##0_)\ &quot;$&quot;_ ;_ * \(#,##0\)\ &quot;$&quot;_ ;_ * &quot;-&quot;??_)\ &quot;$&quot;_ ;_ @_ "/>
    <numFmt numFmtId="168" formatCode="yyyy/mm/dd;@"/>
    <numFmt numFmtId="169" formatCode="[&gt;=10000000000]#\-###\-###\-###;[&gt;=10000000]\(###\)&quot; &quot;###\-####;000\-0000"/>
    <numFmt numFmtId="170" formatCode="0.0"/>
    <numFmt numFmtId="171" formatCode="_ * #,##0_)\ [$$-C0C]_ ;_ * \(#,##0\)\ [$$-C0C]_ ;_ * &quot;-&quot;??_)\ [$$-C0C]_ ;_ @_ "/>
    <numFmt numFmtId="172" formatCode="_ * #,##0.00_)\ [$$-C0C]_ ;_ * \(#,##0.00\)\ [$$-C0C]_ ;_ * &quot;-&quot;??_)\ [$$-C0C]_ ;_ @_ "/>
  </numFmts>
  <fonts count="4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1"/>
      <color theme="3"/>
      <name val="Calibri"/>
      <family val="2"/>
      <scheme val="minor"/>
    </font>
    <font>
      <b/>
      <sz val="10"/>
      <name val="Calibri"/>
      <family val="2"/>
      <scheme val="minor"/>
    </font>
    <font>
      <b/>
      <sz val="12"/>
      <name val="Calibri"/>
      <family val="2"/>
      <scheme val="minor"/>
    </font>
    <font>
      <b/>
      <sz val="14"/>
      <name val="Calibri"/>
      <family val="2"/>
      <scheme val="minor"/>
    </font>
    <font>
      <b/>
      <sz val="11"/>
      <color theme="0"/>
      <name val="Calibri"/>
      <family val="2"/>
      <scheme val="minor"/>
    </font>
    <font>
      <i/>
      <sz val="11"/>
      <name val="Calibri"/>
      <family val="2"/>
      <scheme val="minor"/>
    </font>
    <font>
      <sz val="11"/>
      <color theme="3"/>
      <name val="Calibri Light"/>
      <family val="2"/>
      <scheme val="major"/>
    </font>
    <font>
      <sz val="9"/>
      <color rgb="FF000000"/>
      <name val="Tahoma"/>
      <family val="2"/>
    </font>
    <font>
      <b/>
      <sz val="9"/>
      <color rgb="FF000000"/>
      <name val="Tahoma"/>
      <family val="2"/>
    </font>
    <font>
      <sz val="18"/>
      <color theme="3"/>
      <name val="Calibri Light (En-têtes)"/>
    </font>
    <font>
      <b/>
      <sz val="15"/>
      <color theme="3"/>
      <name val="Calibri (Corps)"/>
    </font>
    <font>
      <u/>
      <sz val="11"/>
      <name val="Calibri"/>
      <family val="2"/>
      <scheme val="minor"/>
    </font>
    <font>
      <sz val="18"/>
      <color theme="3"/>
      <name val="Calibri"/>
      <family val="2"/>
      <scheme val="minor"/>
    </font>
    <font>
      <sz val="11"/>
      <color theme="3"/>
      <name val="Calibri"/>
      <family val="2"/>
      <scheme val="minor"/>
    </font>
    <font>
      <sz val="9"/>
      <color theme="3"/>
      <name val="Calibri"/>
      <family val="2"/>
      <scheme val="minor"/>
    </font>
    <font>
      <sz val="10"/>
      <name val="Calibri"/>
      <family val="2"/>
      <scheme val="minor"/>
    </font>
    <font>
      <sz val="9"/>
      <name val="Calibri"/>
      <family val="2"/>
      <scheme val="minor"/>
    </font>
    <font>
      <sz val="12"/>
      <name val="Calibri"/>
      <family val="2"/>
      <scheme val="minor"/>
    </font>
    <font>
      <sz val="18"/>
      <name val="Calibri"/>
      <family val="2"/>
      <scheme val="minor"/>
    </font>
    <font>
      <sz val="11"/>
      <color theme="4"/>
      <name val="Calibri"/>
      <family val="2"/>
      <scheme val="minor"/>
    </font>
    <font>
      <u/>
      <sz val="11"/>
      <color theme="4"/>
      <name val="Calibri"/>
      <family val="2"/>
      <scheme val="minor"/>
    </font>
    <font>
      <b/>
      <sz val="16"/>
      <name val="Calibri"/>
      <family val="2"/>
      <scheme val="minor"/>
    </font>
    <font>
      <sz val="11"/>
      <name val="Calibri (Corps)"/>
    </font>
    <font>
      <sz val="10"/>
      <color theme="1"/>
      <name val="Calibri"/>
      <family val="2"/>
      <scheme val="minor"/>
    </font>
    <font>
      <sz val="11"/>
      <color theme="2" tint="-9.9978637043366805E-2"/>
      <name val="Calibri"/>
      <family val="2"/>
      <scheme val="minor"/>
    </font>
    <font>
      <b/>
      <sz val="18"/>
      <color theme="3"/>
      <name val="Calibri Light"/>
      <family val="2"/>
      <scheme val="major"/>
    </font>
    <font>
      <b/>
      <sz val="18"/>
      <color theme="3"/>
      <name val="Calibri"/>
      <family val="2"/>
      <scheme val="minor"/>
    </font>
    <font>
      <sz val="11"/>
      <color theme="1"/>
      <name val="Calibri"/>
      <family val="2"/>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98">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style="thin">
        <color auto="1"/>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auto="1"/>
      </left>
      <right style="thin">
        <color theme="2"/>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style="thin">
        <color theme="2"/>
      </left>
      <right style="thin">
        <color auto="1"/>
      </right>
      <top style="thin">
        <color theme="2"/>
      </top>
      <bottom style="thin">
        <color auto="1"/>
      </bottom>
      <diagonal/>
    </border>
    <border>
      <left style="thin">
        <color auto="1"/>
      </left>
      <right/>
      <top/>
      <bottom style="thin">
        <color auto="1"/>
      </bottom>
      <diagonal/>
    </border>
    <border>
      <left/>
      <right style="thin">
        <color theme="0"/>
      </right>
      <top/>
      <bottom style="thin">
        <color auto="1"/>
      </bottom>
      <diagonal/>
    </border>
    <border>
      <left/>
      <right style="thin">
        <color theme="2"/>
      </right>
      <top style="thin">
        <color auto="1"/>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style="thin">
        <color theme="0"/>
      </top>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style="thin">
        <color auto="1"/>
      </left>
      <right style="thin">
        <color auto="1"/>
      </right>
      <top/>
      <bottom/>
      <diagonal/>
    </border>
    <border>
      <left style="thin">
        <color auto="1"/>
      </left>
      <right/>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2"/>
      </right>
      <top/>
      <bottom style="thin">
        <color theme="0"/>
      </bottom>
      <diagonal/>
    </border>
    <border>
      <left/>
      <right style="thin">
        <color theme="2"/>
      </right>
      <top style="thin">
        <color theme="2"/>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right/>
      <top style="thick">
        <color theme="4"/>
      </top>
      <bottom style="thin">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2"/>
      </top>
      <bottom/>
      <diagonal/>
    </border>
    <border>
      <left style="thin">
        <color theme="2"/>
      </left>
      <right style="thin">
        <color theme="0"/>
      </right>
      <top style="thin">
        <color theme="0"/>
      </top>
      <bottom style="thin">
        <color theme="2"/>
      </bottom>
      <diagonal/>
    </border>
    <border>
      <left/>
      <right/>
      <top style="thin">
        <color theme="0"/>
      </top>
      <bottom style="thin">
        <color theme="2"/>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right/>
      <top style="thick">
        <color theme="5"/>
      </top>
      <bottom style="thin">
        <color theme="0"/>
      </bottom>
      <diagonal/>
    </border>
    <border>
      <left style="thin">
        <color theme="0"/>
      </left>
      <right style="thin">
        <color theme="0"/>
      </right>
      <top style="thin">
        <color theme="0"/>
      </top>
      <bottom style="thin">
        <color theme="2"/>
      </bottom>
      <diagonal/>
    </border>
    <border>
      <left style="thin">
        <color theme="0"/>
      </left>
      <right style="thin">
        <color theme="0"/>
      </right>
      <top style="thin">
        <color theme="2"/>
      </top>
      <bottom style="thin">
        <color theme="2"/>
      </bottom>
      <diagonal/>
    </border>
    <border>
      <left style="thin">
        <color theme="0"/>
      </left>
      <right style="thin">
        <color theme="0"/>
      </right>
      <top style="thin">
        <color theme="2"/>
      </top>
      <bottom style="thin">
        <color theme="0"/>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top style="thick">
        <color theme="9"/>
      </top>
      <bottom/>
      <diagonal/>
    </border>
    <border>
      <left/>
      <right style="thin">
        <color theme="2"/>
      </right>
      <top style="thick">
        <color theme="5" tint="-0.24994659260841701"/>
      </top>
      <bottom/>
      <diagonal/>
    </border>
    <border>
      <left style="thin">
        <color theme="0"/>
      </left>
      <right style="thin">
        <color theme="2"/>
      </right>
      <top style="thin">
        <color theme="0"/>
      </top>
      <bottom/>
      <diagonal/>
    </border>
    <border>
      <left style="thin">
        <color theme="2"/>
      </left>
      <right style="thin">
        <color theme="2"/>
      </right>
      <top style="thin">
        <color theme="0"/>
      </top>
      <bottom/>
      <diagonal/>
    </border>
    <border>
      <left style="thin">
        <color theme="2"/>
      </left>
      <right style="thin">
        <color theme="0"/>
      </right>
      <top style="thin">
        <color theme="0"/>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auto="1"/>
      </right>
      <top/>
      <bottom style="thin">
        <color theme="2"/>
      </bottom>
      <diagonal/>
    </border>
    <border>
      <left style="thin">
        <color theme="2"/>
      </left>
      <right/>
      <top style="thin">
        <color auto="1"/>
      </top>
      <bottom style="thin">
        <color theme="2"/>
      </bottom>
      <diagonal/>
    </border>
    <border>
      <left/>
      <right style="thin">
        <color theme="2"/>
      </right>
      <top style="thin">
        <color auto="1"/>
      </top>
      <bottom style="thin">
        <color theme="2"/>
      </bottom>
      <diagonal/>
    </border>
    <border>
      <left style="thin">
        <color theme="2"/>
      </left>
      <right/>
      <top style="thin">
        <color theme="2"/>
      </top>
      <bottom style="thin">
        <color auto="1"/>
      </bottom>
      <diagonal/>
    </border>
    <border>
      <left/>
      <right style="thin">
        <color theme="0"/>
      </right>
      <top style="thin">
        <color theme="0"/>
      </top>
      <bottom style="thin">
        <color theme="2"/>
      </bottom>
      <diagonal/>
    </border>
  </borders>
  <cellStyleXfs count="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165" fontId="1" fillId="0" borderId="0" applyFont="0" applyFill="0" applyBorder="0" applyAlignment="0" applyProtection="0"/>
  </cellStyleXfs>
  <cellXfs count="801">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wrapText="1"/>
    </xf>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8" xfId="2" applyFill="1" applyBorder="1" applyAlignment="1"/>
    <xf numFmtId="0" fontId="2" fillId="4" borderId="0" xfId="1" applyFill="1" applyBorder="1" applyAlignment="1">
      <alignment vertical="center"/>
    </xf>
    <xf numFmtId="0" fontId="10" fillId="3" borderId="0" xfId="0" applyFont="1" applyFill="1" applyAlignment="1">
      <alignment horizontal="right"/>
    </xf>
    <xf numFmtId="0" fontId="10" fillId="3" borderId="0" xfId="0" applyFont="1" applyFill="1"/>
    <xf numFmtId="167" fontId="0" fillId="3" borderId="0" xfId="0" applyNumberFormat="1" applyFill="1"/>
    <xf numFmtId="0" fontId="12" fillId="3" borderId="0" xfId="0" applyFont="1" applyFill="1" applyAlignment="1">
      <alignment horizontal="center"/>
    </xf>
    <xf numFmtId="9" fontId="0" fillId="3" borderId="0" xfId="0" applyNumberFormat="1" applyFill="1" applyAlignment="1">
      <alignment horizontal="center"/>
    </xf>
    <xf numFmtId="164" fontId="0" fillId="3" borderId="0" xfId="4" applyFont="1" applyFill="1" applyBorder="1"/>
    <xf numFmtId="16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0" fillId="3" borderId="11" xfId="0" applyFill="1" applyBorder="1" applyAlignment="1">
      <alignment horizontal="left" vertical="top" wrapText="1"/>
    </xf>
    <xf numFmtId="0" fontId="0" fillId="3" borderId="25" xfId="0" applyFill="1" applyBorder="1"/>
    <xf numFmtId="0" fontId="3" fillId="3" borderId="25" xfId="2" applyFill="1" applyBorder="1" applyAlignment="1">
      <alignment horizontal="left"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0" fillId="7" borderId="0" xfId="0" applyFill="1" applyAlignment="1">
      <alignment horizontal="left" vertical="top" wrapText="1"/>
    </xf>
    <xf numFmtId="0" fontId="0" fillId="7" borderId="0" xfId="0" applyFill="1" applyAlignment="1">
      <alignment vertical="top" wrapText="1"/>
    </xf>
    <xf numFmtId="0" fontId="5" fillId="3" borderId="0" xfId="3" applyFont="1" applyFill="1" applyBorder="1" applyAlignment="1">
      <alignment horizontal="center" vertical="top" wrapText="1"/>
    </xf>
    <xf numFmtId="0" fontId="5" fillId="7" borderId="0" xfId="3" applyFont="1" applyFill="1" applyBorder="1" applyAlignment="1">
      <alignment horizontal="center" vertical="top" wrapText="1"/>
    </xf>
    <xf numFmtId="0" fontId="0" fillId="3" borderId="11" xfId="0" applyFill="1" applyBorder="1" applyAlignment="1">
      <alignment vertical="top"/>
    </xf>
    <xf numFmtId="0" fontId="3" fillId="7" borderId="0" xfId="2" applyFill="1" applyBorder="1" applyAlignment="1">
      <alignment vertical="top" wrapText="1"/>
    </xf>
    <xf numFmtId="0" fontId="0" fillId="3" borderId="42" xfId="0" applyFill="1" applyBorder="1" applyAlignment="1">
      <alignment vertical="top"/>
    </xf>
    <xf numFmtId="0" fontId="11" fillId="0" borderId="0" xfId="0" applyFont="1" applyAlignment="1">
      <alignment vertical="top"/>
    </xf>
    <xf numFmtId="0" fontId="0" fillId="3" borderId="28" xfId="0" applyFill="1" applyBorder="1" applyAlignment="1">
      <alignment vertical="top"/>
    </xf>
    <xf numFmtId="0" fontId="19" fillId="3" borderId="28" xfId="0" applyFont="1" applyFill="1" applyBorder="1" applyAlignment="1">
      <alignment vertical="top"/>
    </xf>
    <xf numFmtId="0" fontId="0" fillId="3" borderId="25" xfId="0" applyFill="1" applyBorder="1" applyAlignment="1">
      <alignment vertical="top"/>
    </xf>
    <xf numFmtId="0" fontId="0" fillId="3" borderId="19" xfId="0" applyFill="1" applyBorder="1" applyAlignment="1">
      <alignment vertical="top"/>
    </xf>
    <xf numFmtId="0" fontId="3" fillId="3" borderId="0" xfId="2" applyFill="1" applyBorder="1" applyAlignment="1">
      <alignment vertical="top"/>
    </xf>
    <xf numFmtId="0" fontId="3" fillId="7" borderId="0" xfId="2" applyFill="1" applyBorder="1" applyAlignment="1">
      <alignment vertical="top"/>
    </xf>
    <xf numFmtId="0" fontId="11"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7" xfId="1" applyFill="1" applyBorder="1" applyAlignment="1">
      <alignment vertical="center"/>
    </xf>
    <xf numFmtId="0" fontId="0" fillId="3" borderId="25" xfId="0" applyFill="1" applyBorder="1" applyAlignment="1">
      <alignment vertical="center"/>
    </xf>
    <xf numFmtId="0" fontId="0" fillId="3" borderId="16" xfId="0" applyFill="1" applyBorder="1" applyAlignment="1">
      <alignment horizontal="left" vertical="top" wrapText="1"/>
    </xf>
    <xf numFmtId="0" fontId="0" fillId="3" borderId="14" xfId="0" applyFill="1" applyBorder="1" applyAlignment="1">
      <alignment horizontal="left" vertical="top" wrapText="1"/>
    </xf>
    <xf numFmtId="0" fontId="0" fillId="3" borderId="45" xfId="0" applyFill="1" applyBorder="1" applyAlignment="1">
      <alignment horizontal="center" vertical="top"/>
    </xf>
    <xf numFmtId="0" fontId="2" fillId="0" borderId="0" xfId="1" applyFill="1" applyBorder="1" applyAlignment="1">
      <alignment vertical="top"/>
    </xf>
    <xf numFmtId="0" fontId="3" fillId="3" borderId="20" xfId="2" applyFill="1" applyBorder="1" applyAlignment="1"/>
    <xf numFmtId="0" fontId="7" fillId="3" borderId="0" xfId="2" applyFont="1" applyFill="1" applyBorder="1" applyAlignment="1">
      <alignment horizontal="center"/>
    </xf>
    <xf numFmtId="0" fontId="7" fillId="3" borderId="0" xfId="2" applyFont="1" applyFill="1" applyBorder="1" applyAlignment="1">
      <alignment horizontal="center" wrapText="1"/>
    </xf>
    <xf numFmtId="0" fontId="3" fillId="3" borderId="7" xfId="2" applyFill="1" applyBorder="1" applyAlignment="1">
      <alignment wrapText="1"/>
    </xf>
    <xf numFmtId="0" fontId="0" fillId="3" borderId="29" xfId="0" applyFill="1" applyBorder="1" applyAlignment="1">
      <alignment horizontal="center" vertical="top" wrapText="1"/>
    </xf>
    <xf numFmtId="0" fontId="0" fillId="3" borderId="42" xfId="0" applyFill="1" applyBorder="1" applyAlignment="1">
      <alignment horizontal="center" vertical="top" wrapText="1"/>
    </xf>
    <xf numFmtId="0" fontId="0" fillId="3" borderId="28" xfId="0" applyFill="1" applyBorder="1" applyAlignment="1">
      <alignment horizontal="center" vertical="top" wrapText="1"/>
    </xf>
    <xf numFmtId="0" fontId="0" fillId="3" borderId="28" xfId="0" applyFill="1" applyBorder="1" applyAlignment="1">
      <alignment horizontal="left" vertical="top" wrapText="1"/>
    </xf>
    <xf numFmtId="0" fontId="22" fillId="3" borderId="0" xfId="2" applyFont="1" applyFill="1" applyBorder="1" applyAlignment="1">
      <alignment horizontal="left" vertical="center" wrapText="1"/>
    </xf>
    <xf numFmtId="0" fontId="0" fillId="3" borderId="47" xfId="0" applyFill="1" applyBorder="1" applyAlignment="1">
      <alignment horizontal="center" vertical="top" wrapText="1"/>
    </xf>
    <xf numFmtId="0" fontId="0" fillId="3" borderId="13" xfId="0" applyFill="1" applyBorder="1" applyAlignment="1">
      <alignment horizontal="center" vertical="top" wrapText="1"/>
    </xf>
    <xf numFmtId="0" fontId="0" fillId="3" borderId="0" xfId="0" applyFill="1" applyAlignment="1">
      <alignment horizontal="left" wrapText="1"/>
    </xf>
    <xf numFmtId="0" fontId="21" fillId="3" borderId="0" xfId="2" applyFont="1" applyFill="1" applyBorder="1" applyAlignment="1">
      <alignment horizontal="left" vertical="top" wrapText="1"/>
    </xf>
    <xf numFmtId="0" fontId="0" fillId="3" borderId="0" xfId="0" applyFill="1" applyAlignment="1">
      <alignment horizontal="center" vertical="top"/>
    </xf>
    <xf numFmtId="0" fontId="7" fillId="3" borderId="0" xfId="2" applyFont="1" applyFill="1" applyBorder="1" applyAlignment="1">
      <alignment vertical="top" wrapText="1"/>
    </xf>
    <xf numFmtId="0" fontId="9" fillId="3" borderId="10" xfId="2" applyFont="1" applyFill="1" applyBorder="1" applyAlignment="1">
      <alignment horizontal="center" vertical="center" wrapText="1"/>
    </xf>
    <xf numFmtId="49" fontId="0" fillId="0" borderId="51" xfId="0" applyNumberFormat="1" applyBorder="1" applyAlignment="1" applyProtection="1">
      <alignment horizontal="left" vertical="top" wrapText="1"/>
      <protection locked="0"/>
    </xf>
    <xf numFmtId="0" fontId="6" fillId="3" borderId="0" xfId="0" applyFont="1" applyFill="1" applyAlignment="1">
      <alignment horizontal="left" vertical="center" wrapText="1"/>
    </xf>
    <xf numFmtId="0" fontId="6" fillId="3" borderId="43" xfId="0" applyFont="1" applyFill="1" applyBorder="1" applyAlignment="1">
      <alignment wrapText="1"/>
    </xf>
    <xf numFmtId="0" fontId="7" fillId="3" borderId="18" xfId="2" applyFont="1" applyFill="1" applyBorder="1" applyAlignment="1">
      <alignment horizontal="center"/>
    </xf>
    <xf numFmtId="0" fontId="7" fillId="3" borderId="18" xfId="2" applyFont="1" applyFill="1" applyBorder="1" applyAlignment="1">
      <alignment horizontal="center" wrapText="1"/>
    </xf>
    <xf numFmtId="0" fontId="14" fillId="5" borderId="0" xfId="0" applyFont="1" applyFill="1" applyAlignment="1">
      <alignment vertical="center"/>
    </xf>
    <xf numFmtId="49" fontId="0" fillId="3" borderId="11" xfId="0" applyNumberFormat="1" applyFill="1" applyBorder="1" applyAlignment="1">
      <alignment horizontal="left" vertical="top" wrapText="1"/>
    </xf>
    <xf numFmtId="49" fontId="0" fillId="3" borderId="30" xfId="0" applyNumberFormat="1" applyFill="1" applyBorder="1" applyAlignment="1">
      <alignment horizontal="left" vertical="top" wrapText="1"/>
    </xf>
    <xf numFmtId="0" fontId="0" fillId="4" borderId="0" xfId="0" applyFill="1" applyAlignment="1">
      <alignment vertical="top"/>
    </xf>
    <xf numFmtId="0" fontId="0" fillId="3" borderId="0" xfId="0" applyFill="1" applyAlignment="1">
      <alignment horizontal="right" vertical="top"/>
    </xf>
    <xf numFmtId="0" fontId="8" fillId="3" borderId="0" xfId="2" applyFont="1" applyFill="1" applyBorder="1" applyAlignment="1">
      <alignment vertical="center"/>
    </xf>
    <xf numFmtId="0" fontId="8" fillId="3" borderId="0" xfId="2" applyFont="1" applyFill="1" applyBorder="1" applyAlignment="1">
      <alignment vertical="center" wrapText="1"/>
    </xf>
    <xf numFmtId="0" fontId="19" fillId="3" borderId="42" xfId="0" applyFont="1" applyFill="1" applyBorder="1" applyAlignment="1">
      <alignment vertical="center"/>
    </xf>
    <xf numFmtId="0" fontId="19" fillId="3" borderId="11" xfId="0" applyFont="1" applyFill="1" applyBorder="1" applyAlignment="1">
      <alignment vertical="center"/>
    </xf>
    <xf numFmtId="0" fontId="0" fillId="3" borderId="47" xfId="0" applyFill="1" applyBorder="1" applyAlignment="1">
      <alignment horizontal="center" vertical="top"/>
    </xf>
    <xf numFmtId="0" fontId="0" fillId="3" borderId="14" xfId="0" applyFill="1" applyBorder="1" applyAlignment="1">
      <alignment horizontal="right" vertical="top" wrapText="1"/>
    </xf>
    <xf numFmtId="0" fontId="6" fillId="3" borderId="14" xfId="0" applyFont="1" applyFill="1" applyBorder="1" applyAlignment="1">
      <alignment horizontal="right" vertical="top" wrapText="1"/>
    </xf>
    <xf numFmtId="0" fontId="6" fillId="3" borderId="16" xfId="0" applyFont="1" applyFill="1" applyBorder="1" applyAlignment="1">
      <alignment horizontal="right" vertical="top" wrapText="1"/>
    </xf>
    <xf numFmtId="0" fontId="6" fillId="3" borderId="49" xfId="0" applyFont="1" applyFill="1" applyBorder="1" applyAlignment="1">
      <alignment horizontal="left" vertical="top" wrapText="1"/>
    </xf>
    <xf numFmtId="0" fontId="19" fillId="3" borderId="48" xfId="0" applyFont="1" applyFill="1" applyBorder="1" applyAlignment="1">
      <alignment vertical="top" wrapText="1"/>
    </xf>
    <xf numFmtId="0" fontId="19" fillId="3" borderId="11" xfId="0" applyFont="1" applyFill="1" applyBorder="1" applyAlignment="1">
      <alignment vertical="top" wrapText="1"/>
    </xf>
    <xf numFmtId="0" fontId="6" fillId="3" borderId="43" xfId="0" applyFont="1" applyFill="1" applyBorder="1" applyAlignment="1">
      <alignment horizontal="right" vertical="top" wrapText="1" indent="1"/>
    </xf>
    <xf numFmtId="167" fontId="0" fillId="4" borderId="36" xfId="4" applyNumberFormat="1" applyFont="1" applyFill="1" applyBorder="1" applyAlignment="1" applyProtection="1">
      <alignment vertical="top"/>
      <protection locked="0"/>
    </xf>
    <xf numFmtId="0" fontId="25" fillId="5" borderId="0" xfId="0" applyFont="1" applyFill="1" applyAlignment="1">
      <alignment vertical="center"/>
    </xf>
    <xf numFmtId="0" fontId="6" fillId="3" borderId="15" xfId="0" applyFont="1" applyFill="1" applyBorder="1" applyAlignment="1">
      <alignment horizontal="left" vertical="top" wrapText="1"/>
    </xf>
    <xf numFmtId="0" fontId="3" fillId="3" borderId="25" xfId="1" applyFont="1" applyFill="1" applyBorder="1" applyAlignment="1">
      <alignment horizontal="left"/>
    </xf>
    <xf numFmtId="0" fontId="0" fillId="0" borderId="0" xfId="0" applyProtection="1">
      <protection locked="0" hidden="1"/>
    </xf>
    <xf numFmtId="0" fontId="6" fillId="3" borderId="7" xfId="0" applyFont="1" applyFill="1" applyBorder="1" applyAlignment="1">
      <alignment horizontal="left" vertical="center" wrapText="1"/>
    </xf>
    <xf numFmtId="0" fontId="2" fillId="3" borderId="0" xfId="1" applyFill="1" applyBorder="1" applyAlignment="1" applyProtection="1">
      <alignment vertical="center"/>
    </xf>
    <xf numFmtId="0" fontId="8" fillId="3" borderId="0" xfId="0" applyFont="1" applyFill="1" applyAlignment="1">
      <alignment horizontal="center" vertical="center" wrapText="1"/>
    </xf>
    <xf numFmtId="0" fontId="23" fillId="3" borderId="0" xfId="2" applyFont="1" applyFill="1" applyBorder="1" applyAlignment="1" applyProtection="1">
      <alignment horizontal="center" vertical="center" wrapText="1"/>
    </xf>
    <xf numFmtId="167" fontId="10" fillId="3" borderId="39" xfId="4" applyNumberFormat="1" applyFont="1" applyFill="1" applyBorder="1" applyProtection="1"/>
    <xf numFmtId="167" fontId="0" fillId="3" borderId="34" xfId="4" applyNumberFormat="1" applyFont="1" applyFill="1" applyBorder="1" applyProtection="1"/>
    <xf numFmtId="167" fontId="0" fillId="3" borderId="70" xfId="4" applyNumberFormat="1" applyFont="1" applyFill="1" applyBorder="1" applyProtection="1"/>
    <xf numFmtId="167" fontId="0" fillId="3" borderId="35" xfId="4" applyNumberFormat="1" applyFont="1" applyFill="1" applyBorder="1" applyProtection="1"/>
    <xf numFmtId="167" fontId="0" fillId="3" borderId="41" xfId="4" applyNumberFormat="1" applyFont="1" applyFill="1" applyBorder="1" applyAlignment="1" applyProtection="1">
      <alignment horizontal="right"/>
    </xf>
    <xf numFmtId="167" fontId="0" fillId="3" borderId="41" xfId="4" applyNumberFormat="1" applyFont="1" applyFill="1" applyBorder="1" applyProtection="1"/>
    <xf numFmtId="0" fontId="3" fillId="3" borderId="0" xfId="2" applyFill="1" applyBorder="1" applyAlignment="1" applyProtection="1">
      <alignment horizontal="left" wrapText="1"/>
    </xf>
    <xf numFmtId="0" fontId="10" fillId="3" borderId="0" xfId="0" applyFont="1" applyFill="1" applyAlignment="1">
      <alignment vertical="top"/>
    </xf>
    <xf numFmtId="0" fontId="10" fillId="3" borderId="0" xfId="0" applyFont="1" applyFill="1" applyAlignment="1">
      <alignment horizontal="right" wrapText="1"/>
    </xf>
    <xf numFmtId="0" fontId="2" fillId="4" borderId="0" xfId="1" applyFill="1" applyBorder="1" applyAlignment="1" applyProtection="1">
      <alignment vertical="center"/>
    </xf>
    <xf numFmtId="0" fontId="0" fillId="7" borderId="0" xfId="0" applyFill="1" applyProtection="1">
      <protection locked="0" hidden="1"/>
    </xf>
    <xf numFmtId="0" fontId="6" fillId="3" borderId="44" xfId="0" applyFont="1" applyFill="1" applyBorder="1" applyAlignment="1">
      <alignment horizontal="left" vertical="top" wrapText="1"/>
    </xf>
    <xf numFmtId="0" fontId="6" fillId="3" borderId="40" xfId="0" applyFont="1" applyFill="1" applyBorder="1" applyAlignment="1">
      <alignment horizontal="left" vertical="top" wrapText="1"/>
    </xf>
    <xf numFmtId="0" fontId="6" fillId="3" borderId="0" xfId="0" applyFont="1" applyFill="1" applyAlignment="1">
      <alignment horizontal="center"/>
    </xf>
    <xf numFmtId="0" fontId="6" fillId="3" borderId="15"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43" xfId="0" applyFont="1" applyFill="1" applyBorder="1" applyAlignment="1">
      <alignment horizontal="left" vertical="top" wrapText="1"/>
    </xf>
    <xf numFmtId="49" fontId="0" fillId="0" borderId="13"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48" xfId="0" applyNumberFormat="1" applyBorder="1" applyAlignment="1" applyProtection="1">
      <alignment horizontal="left" vertical="top" wrapText="1"/>
      <protection locked="0"/>
    </xf>
    <xf numFmtId="49" fontId="0" fillId="0" borderId="30" xfId="0" applyNumberFormat="1" applyBorder="1" applyAlignment="1" applyProtection="1">
      <alignment horizontal="left" vertical="top" wrapText="1"/>
      <protection locked="0"/>
    </xf>
    <xf numFmtId="0" fontId="6" fillId="3" borderId="0" xfId="0" applyFont="1" applyFill="1" applyAlignment="1">
      <alignment horizontal="left" vertical="top" wrapText="1"/>
    </xf>
    <xf numFmtId="0" fontId="6" fillId="3" borderId="14" xfId="0" applyFont="1" applyFill="1" applyBorder="1" applyAlignment="1">
      <alignment horizontal="left" vertical="top" wrapText="1"/>
    </xf>
    <xf numFmtId="49" fontId="0" fillId="0" borderId="21" xfId="0" applyNumberFormat="1" applyBorder="1" applyAlignment="1" applyProtection="1">
      <alignment horizontal="left" vertical="top" wrapText="1"/>
      <protection locked="0"/>
    </xf>
    <xf numFmtId="0" fontId="6" fillId="3" borderId="14" xfId="0" applyFont="1" applyFill="1" applyBorder="1" applyAlignment="1">
      <alignment horizontal="center" vertical="center" wrapText="1"/>
    </xf>
    <xf numFmtId="0" fontId="33" fillId="3" borderId="0" xfId="1" applyFont="1" applyFill="1" applyBorder="1" applyAlignment="1">
      <alignment vertical="center"/>
    </xf>
    <xf numFmtId="0" fontId="33" fillId="7" borderId="0" xfId="1" applyFont="1" applyFill="1" applyBorder="1" applyAlignment="1">
      <alignment vertical="center"/>
    </xf>
    <xf numFmtId="0" fontId="34" fillId="3" borderId="0" xfId="0" applyFont="1" applyFill="1" applyAlignment="1">
      <alignment vertical="center"/>
    </xf>
    <xf numFmtId="0" fontId="36" fillId="3" borderId="42" xfId="0" applyFont="1" applyFill="1" applyBorder="1" applyAlignment="1">
      <alignment horizontal="left" vertical="top" wrapText="1"/>
    </xf>
    <xf numFmtId="0" fontId="6" fillId="3" borderId="42" xfId="0" applyFont="1" applyFill="1" applyBorder="1" applyAlignment="1" applyProtection="1">
      <alignment horizontal="left" vertical="top" wrapText="1"/>
      <protection locked="0"/>
    </xf>
    <xf numFmtId="0" fontId="6" fillId="7" borderId="0" xfId="0" applyFont="1" applyFill="1" applyAlignment="1">
      <alignment horizontal="left" vertical="top" wrapText="1"/>
    </xf>
    <xf numFmtId="0" fontId="6" fillId="3" borderId="0" xfId="0" applyFont="1" applyFill="1" applyAlignment="1">
      <alignment vertical="top"/>
    </xf>
    <xf numFmtId="0" fontId="36" fillId="3" borderId="11" xfId="0" applyFont="1" applyFill="1" applyBorder="1" applyAlignment="1">
      <alignment horizontal="left" vertical="top" wrapText="1"/>
    </xf>
    <xf numFmtId="0" fontId="8" fillId="3" borderId="11" xfId="0" applyFont="1" applyFill="1" applyBorder="1" applyAlignment="1">
      <alignment horizontal="left" vertical="center" wrapText="1"/>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166" fontId="6" fillId="3" borderId="0" xfId="3" applyNumberFormat="1" applyFont="1" applyFill="1" applyBorder="1" applyAlignment="1">
      <alignment horizontal="center" vertical="top" wrapText="1"/>
    </xf>
    <xf numFmtId="166" fontId="6" fillId="7" borderId="0" xfId="3" applyNumberFormat="1" applyFont="1" applyFill="1" applyBorder="1" applyAlignment="1">
      <alignment horizontal="center" vertical="top" wrapText="1"/>
    </xf>
    <xf numFmtId="0" fontId="7" fillId="3" borderId="30" xfId="2" applyFont="1" applyFill="1" applyBorder="1" applyAlignment="1">
      <alignment wrapText="1"/>
    </xf>
    <xf numFmtId="0" fontId="7" fillId="3" borderId="59" xfId="2" applyFont="1" applyFill="1" applyBorder="1" applyAlignment="1">
      <alignment wrapText="1"/>
    </xf>
    <xf numFmtId="0" fontId="7" fillId="3" borderId="21" xfId="2" applyFont="1" applyFill="1" applyBorder="1" applyAlignment="1">
      <alignment horizontal="left" vertical="top"/>
    </xf>
    <xf numFmtId="0" fontId="7" fillId="7" borderId="0" xfId="2" applyFont="1" applyFill="1" applyBorder="1" applyAlignment="1">
      <alignment horizontal="left" vertical="top"/>
    </xf>
    <xf numFmtId="0" fontId="6" fillId="3" borderId="11" xfId="0" applyFont="1" applyFill="1" applyBorder="1" applyAlignment="1">
      <alignment horizontal="left" vertical="top" wrapText="1"/>
    </xf>
    <xf numFmtId="0" fontId="6" fillId="3" borderId="11"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left" vertical="center" wrapText="1"/>
      <protection locked="0"/>
    </xf>
    <xf numFmtId="0" fontId="37" fillId="3" borderId="0" xfId="3" applyFont="1" applyFill="1" applyBorder="1" applyAlignment="1">
      <alignment horizontal="center" vertical="top" wrapText="1"/>
    </xf>
    <xf numFmtId="0" fontId="37" fillId="7" borderId="0" xfId="3" applyFont="1" applyFill="1" applyBorder="1" applyAlignment="1">
      <alignment horizontal="center" vertical="top" wrapText="1"/>
    </xf>
    <xf numFmtId="0" fontId="6" fillId="3" borderId="11" xfId="0" applyFont="1" applyFill="1" applyBorder="1" applyAlignment="1">
      <alignment vertical="top"/>
    </xf>
    <xf numFmtId="166" fontId="37" fillId="3" borderId="0" xfId="3" applyNumberFormat="1" applyFont="1" applyFill="1" applyBorder="1" applyAlignment="1">
      <alignment horizontal="center" vertical="top" wrapText="1"/>
    </xf>
    <xf numFmtId="166" fontId="37" fillId="7" borderId="0" xfId="3" applyNumberFormat="1" applyFont="1" applyFill="1" applyBorder="1" applyAlignment="1">
      <alignment horizontal="center" vertical="top" wrapText="1"/>
    </xf>
    <xf numFmtId="0" fontId="6" fillId="3" borderId="0" xfId="0" applyFont="1" applyFill="1" applyAlignment="1">
      <alignment vertical="top" wrapText="1"/>
    </xf>
    <xf numFmtId="0" fontId="3" fillId="3" borderId="19" xfId="2" applyFill="1" applyBorder="1" applyAlignment="1"/>
    <xf numFmtId="0" fontId="6" fillId="3" borderId="0" xfId="0" applyFont="1" applyFill="1" applyAlignment="1">
      <alignment horizontal="center" vertical="top" wrapText="1"/>
    </xf>
    <xf numFmtId="168" fontId="6" fillId="0" borderId="21" xfId="0" applyNumberFormat="1" applyFont="1" applyBorder="1" applyAlignment="1" applyProtection="1">
      <alignment horizontal="center" vertical="top" wrapText="1"/>
      <protection locked="0"/>
    </xf>
    <xf numFmtId="168" fontId="6" fillId="0" borderId="51" xfId="0" applyNumberFormat="1" applyFont="1" applyBorder="1" applyAlignment="1" applyProtection="1">
      <alignment horizontal="center" vertical="top" wrapText="1"/>
      <protection locked="0"/>
    </xf>
    <xf numFmtId="0" fontId="6" fillId="3" borderId="51" xfId="0" applyFont="1" applyFill="1" applyBorder="1" applyAlignment="1">
      <alignment horizontal="center" vertical="top" wrapText="1"/>
    </xf>
    <xf numFmtId="168" fontId="6" fillId="0" borderId="59" xfId="0" applyNumberFormat="1" applyFont="1" applyBorder="1" applyAlignment="1" applyProtection="1">
      <alignment horizontal="center" vertical="top" wrapText="1"/>
      <protection locked="0"/>
    </xf>
    <xf numFmtId="16" fontId="6" fillId="3" borderId="59" xfId="0" applyNumberFormat="1" applyFont="1" applyFill="1" applyBorder="1" applyAlignment="1">
      <alignment horizontal="center" vertical="top" wrapText="1"/>
    </xf>
    <xf numFmtId="0" fontId="2" fillId="3" borderId="25" xfId="1" applyFill="1" applyBorder="1" applyAlignment="1">
      <alignment horizontal="left" vertical="center"/>
    </xf>
    <xf numFmtId="0" fontId="8" fillId="3" borderId="14" xfId="0" applyFont="1" applyFill="1" applyBorder="1" applyAlignment="1">
      <alignment horizontal="left" vertical="center"/>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14" xfId="0" applyFont="1" applyFill="1" applyBorder="1" applyAlignment="1">
      <alignment horizontal="left" vertical="top" wrapText="1"/>
    </xf>
    <xf numFmtId="0" fontId="8" fillId="3" borderId="16" xfId="0" applyFont="1" applyFill="1" applyBorder="1" applyAlignment="1">
      <alignment horizontal="left" vertical="top" wrapText="1"/>
    </xf>
    <xf numFmtId="0" fontId="8" fillId="3" borderId="0" xfId="0" applyFont="1" applyFill="1" applyAlignment="1">
      <alignment horizontal="left" vertical="center" wrapText="1"/>
    </xf>
    <xf numFmtId="0" fontId="6" fillId="3" borderId="15" xfId="0" applyFont="1" applyFill="1" applyBorder="1" applyAlignment="1">
      <alignment vertical="top" wrapText="1"/>
    </xf>
    <xf numFmtId="0" fontId="6" fillId="3" borderId="16" xfId="0" applyFont="1" applyFill="1" applyBorder="1" applyAlignment="1">
      <alignment vertical="top" wrapText="1"/>
    </xf>
    <xf numFmtId="0" fontId="6" fillId="7" borderId="0" xfId="0" applyFont="1" applyFill="1"/>
    <xf numFmtId="0" fontId="23" fillId="3" borderId="71" xfId="0" applyFont="1" applyFill="1" applyBorder="1" applyAlignment="1">
      <alignment horizontal="center" vertical="center" wrapText="1"/>
    </xf>
    <xf numFmtId="0" fontId="8" fillId="3" borderId="0" xfId="0" applyFont="1" applyFill="1" applyAlignment="1">
      <alignment horizontal="left" vertical="center"/>
    </xf>
    <xf numFmtId="0" fontId="8" fillId="3" borderId="0" xfId="0" applyFont="1" applyFill="1" applyAlignment="1">
      <alignment horizontal="center" vertical="center"/>
    </xf>
    <xf numFmtId="0" fontId="6" fillId="3" borderId="0" xfId="0" applyFont="1" applyFill="1"/>
    <xf numFmtId="0" fontId="6" fillId="7" borderId="0" xfId="0" applyFont="1" applyFill="1" applyProtection="1">
      <protection locked="0" hidden="1"/>
    </xf>
    <xf numFmtId="0" fontId="6" fillId="0" borderId="0" xfId="0" applyFont="1"/>
    <xf numFmtId="0" fontId="23" fillId="3" borderId="0" xfId="0" applyFont="1" applyFill="1" applyAlignment="1">
      <alignment horizontal="left" vertical="top"/>
    </xf>
    <xf numFmtId="0" fontId="7" fillId="3" borderId="0" xfId="2" applyFont="1" applyFill="1" applyBorder="1" applyAlignment="1" applyProtection="1">
      <alignment horizontal="left" wrapText="1"/>
    </xf>
    <xf numFmtId="0" fontId="38" fillId="3" borderId="0" xfId="0" applyFont="1" applyFill="1" applyAlignment="1">
      <alignment horizontal="left" vertical="top"/>
    </xf>
    <xf numFmtId="0" fontId="38" fillId="3" borderId="0" xfId="0" applyFont="1" applyFill="1" applyAlignment="1">
      <alignment horizontal="right" vertical="top"/>
    </xf>
    <xf numFmtId="167" fontId="6" fillId="3" borderId="12" xfId="0" applyNumberFormat="1" applyFont="1" applyFill="1" applyBorder="1" applyAlignment="1">
      <alignment vertical="top"/>
    </xf>
    <xf numFmtId="0" fontId="6" fillId="3" borderId="0" xfId="0" applyFont="1" applyFill="1" applyAlignment="1">
      <alignment wrapText="1"/>
    </xf>
    <xf numFmtId="167" fontId="6" fillId="3" borderId="0" xfId="0" applyNumberFormat="1" applyFont="1" applyFill="1"/>
    <xf numFmtId="0" fontId="6" fillId="3" borderId="0" xfId="0" applyFont="1" applyFill="1" applyAlignment="1">
      <alignment horizontal="left" vertical="top"/>
    </xf>
    <xf numFmtId="0" fontId="38" fillId="3" borderId="0" xfId="0" applyFont="1" applyFill="1" applyAlignment="1">
      <alignment horizontal="right"/>
    </xf>
    <xf numFmtId="0" fontId="38" fillId="3" borderId="0" xfId="0" applyFont="1" applyFill="1" applyAlignment="1">
      <alignment vertical="top"/>
    </xf>
    <xf numFmtId="0" fontId="36" fillId="3" borderId="0" xfId="0" applyFont="1" applyFill="1" applyAlignment="1">
      <alignment horizontal="right"/>
    </xf>
    <xf numFmtId="167" fontId="38" fillId="3" borderId="12" xfId="0" applyNumberFormat="1" applyFont="1" applyFill="1" applyBorder="1" applyAlignment="1">
      <alignment vertical="top"/>
    </xf>
    <xf numFmtId="9" fontId="6" fillId="3" borderId="12" xfId="0" applyNumberFormat="1" applyFont="1" applyFill="1" applyBorder="1" applyAlignment="1">
      <alignment horizontal="center" vertical="top"/>
    </xf>
    <xf numFmtId="0" fontId="7" fillId="3" borderId="0" xfId="2" applyFont="1" applyFill="1" applyBorder="1" applyAlignment="1" applyProtection="1">
      <alignment horizontal="left" vertical="top" wrapText="1"/>
    </xf>
    <xf numFmtId="0" fontId="39" fillId="3" borderId="0" xfId="1" applyFont="1" applyFill="1" applyBorder="1" applyAlignment="1">
      <alignment vertical="center"/>
    </xf>
    <xf numFmtId="0" fontId="39" fillId="3" borderId="0" xfId="1" applyFont="1" applyFill="1" applyBorder="1" applyAlignment="1" applyProtection="1">
      <alignment vertical="center"/>
    </xf>
    <xf numFmtId="0" fontId="6" fillId="7" borderId="0" xfId="0" applyFont="1" applyFill="1" applyAlignment="1">
      <alignment horizontal="left" vertical="center" wrapText="1"/>
    </xf>
    <xf numFmtId="0" fontId="39" fillId="3" borderId="0" xfId="1" applyFont="1" applyFill="1" applyBorder="1" applyAlignment="1">
      <alignment horizontal="left" vertical="center" wrapText="1"/>
    </xf>
    <xf numFmtId="0" fontId="39" fillId="7" borderId="0" xfId="1" applyFont="1" applyFill="1" applyBorder="1" applyAlignment="1">
      <alignment horizontal="left" vertical="center" wrapText="1"/>
    </xf>
    <xf numFmtId="0" fontId="39" fillId="3" borderId="25" xfId="1" applyFont="1" applyFill="1" applyBorder="1" applyAlignment="1">
      <alignment horizontal="left" vertical="center" wrapText="1"/>
    </xf>
    <xf numFmtId="0" fontId="6" fillId="0" borderId="0" xfId="0" applyFont="1" applyAlignment="1">
      <alignment horizontal="left" vertical="center" wrapText="1"/>
    </xf>
    <xf numFmtId="0" fontId="6" fillId="7" borderId="0" xfId="0" applyFont="1" applyFill="1" applyAlignment="1">
      <alignment horizontal="left" wrapText="1"/>
    </xf>
    <xf numFmtId="0" fontId="39" fillId="3" borderId="0" xfId="1" applyFont="1" applyFill="1" applyBorder="1" applyAlignment="1">
      <alignment horizontal="left" wrapText="1"/>
    </xf>
    <xf numFmtId="0" fontId="39" fillId="7" borderId="0" xfId="1" applyFont="1" applyFill="1" applyBorder="1" applyAlignment="1">
      <alignment horizontal="left" wrapText="1"/>
    </xf>
    <xf numFmtId="0" fontId="6" fillId="3" borderId="0" xfId="0" applyFont="1" applyFill="1" applyAlignment="1">
      <alignment horizontal="left" wrapText="1"/>
    </xf>
    <xf numFmtId="0" fontId="7" fillId="3" borderId="0" xfId="2" applyFont="1" applyFill="1" applyBorder="1" applyAlignment="1">
      <alignment horizontal="left" wrapText="1"/>
    </xf>
    <xf numFmtId="0" fontId="6" fillId="0" borderId="0" xfId="0" applyFont="1" applyAlignment="1">
      <alignment horizontal="left" wrapText="1"/>
    </xf>
    <xf numFmtId="0" fontId="39" fillId="3" borderId="0" xfId="1" applyFont="1" applyFill="1" applyBorder="1" applyAlignment="1">
      <alignment horizontal="left" vertical="top" wrapText="1"/>
    </xf>
    <xf numFmtId="0" fontId="39" fillId="7" borderId="0" xfId="1" applyFont="1" applyFill="1" applyBorder="1" applyAlignment="1">
      <alignment horizontal="left" vertical="top" wrapText="1"/>
    </xf>
    <xf numFmtId="0" fontId="6" fillId="0" borderId="0" xfId="0" applyFont="1" applyAlignment="1">
      <alignment horizontal="left" vertical="top" wrapText="1"/>
    </xf>
    <xf numFmtId="0" fontId="6" fillId="0" borderId="51" xfId="0" applyFont="1" applyBorder="1" applyAlignment="1" applyProtection="1">
      <alignment horizontal="left" vertical="top" wrapText="1"/>
      <protection locked="0"/>
    </xf>
    <xf numFmtId="0" fontId="6" fillId="3" borderId="59" xfId="0" applyFont="1" applyFill="1" applyBorder="1" applyAlignment="1">
      <alignment horizontal="left" vertical="top" wrapText="1"/>
    </xf>
    <xf numFmtId="0" fontId="6" fillId="8" borderId="14" xfId="0" applyFont="1" applyFill="1" applyBorder="1" applyAlignment="1">
      <alignment horizontal="left" vertical="center" wrapText="1"/>
    </xf>
    <xf numFmtId="0" fontId="6" fillId="8" borderId="15" xfId="0" applyFont="1" applyFill="1" applyBorder="1" applyAlignment="1">
      <alignment horizontal="left" vertical="center" wrapText="1"/>
    </xf>
    <xf numFmtId="0" fontId="6" fillId="8" borderId="16" xfId="0" applyFont="1" applyFill="1" applyBorder="1" applyAlignment="1">
      <alignment horizontal="left" vertical="center" wrapText="1"/>
    </xf>
    <xf numFmtId="49" fontId="6" fillId="4" borderId="76" xfId="0" applyNumberFormat="1" applyFont="1" applyFill="1" applyBorder="1" applyAlignment="1" applyProtection="1">
      <alignment horizontal="left" vertical="top" wrapText="1"/>
      <protection locked="0"/>
    </xf>
    <xf numFmtId="49" fontId="6" fillId="4" borderId="59" xfId="0" applyNumberFormat="1" applyFont="1" applyFill="1" applyBorder="1" applyAlignment="1" applyProtection="1">
      <alignment horizontal="left" vertical="top" wrapText="1"/>
      <protection locked="0"/>
    </xf>
    <xf numFmtId="0" fontId="6" fillId="3" borderId="21" xfId="0" applyFont="1" applyFill="1" applyBorder="1" applyAlignment="1">
      <alignment horizontal="left" vertical="top" wrapText="1"/>
    </xf>
    <xf numFmtId="0" fontId="6" fillId="0" borderId="59" xfId="0" applyFont="1" applyBorder="1" applyAlignment="1" applyProtection="1">
      <alignment horizontal="left" vertical="top" wrapText="1"/>
      <protection locked="0"/>
    </xf>
    <xf numFmtId="0" fontId="6" fillId="3" borderId="0" xfId="0" applyFont="1" applyFill="1" applyAlignment="1">
      <alignment horizontal="right" vertical="center" wrapText="1"/>
    </xf>
    <xf numFmtId="0" fontId="6" fillId="3" borderId="14" xfId="0" applyFont="1" applyFill="1" applyBorder="1" applyAlignment="1">
      <alignment horizontal="right" vertical="center" wrapText="1"/>
    </xf>
    <xf numFmtId="0" fontId="6" fillId="8" borderId="68" xfId="0" applyFont="1" applyFill="1" applyBorder="1" applyAlignment="1">
      <alignment horizontal="left" vertical="center" wrapText="1"/>
    </xf>
    <xf numFmtId="0" fontId="6" fillId="8" borderId="44" xfId="0" applyFont="1" applyFill="1" applyBorder="1" applyAlignment="1">
      <alignment horizontal="left" vertical="center" wrapText="1"/>
    </xf>
    <xf numFmtId="0" fontId="6" fillId="3" borderId="48" xfId="0" applyFont="1" applyFill="1" applyBorder="1" applyAlignment="1">
      <alignment horizontal="left" vertical="top" wrapText="1"/>
    </xf>
    <xf numFmtId="0" fontId="39" fillId="0" borderId="0" xfId="1" applyFont="1" applyFill="1" applyBorder="1" applyAlignment="1">
      <alignment horizontal="left" vertical="top" wrapText="1"/>
    </xf>
    <xf numFmtId="0" fontId="33" fillId="0" borderId="0" xfId="1" applyFont="1" applyFill="1" applyBorder="1" applyAlignment="1">
      <alignment vertical="center"/>
    </xf>
    <xf numFmtId="0" fontId="39" fillId="7" borderId="0" xfId="1" applyFont="1" applyFill="1" applyBorder="1" applyAlignment="1">
      <alignment vertical="center"/>
    </xf>
    <xf numFmtId="0" fontId="6" fillId="3" borderId="61" xfId="0" applyFont="1" applyFill="1" applyBorder="1" applyAlignment="1">
      <alignment horizontal="center" vertical="center" wrapText="1"/>
    </xf>
    <xf numFmtId="0" fontId="6" fillId="3" borderId="59" xfId="0" applyFont="1" applyFill="1" applyBorder="1"/>
    <xf numFmtId="0" fontId="6" fillId="3" borderId="12" xfId="0" applyFont="1" applyFill="1" applyBorder="1" applyAlignment="1">
      <alignment horizontal="center" vertical="center" wrapText="1"/>
    </xf>
    <xf numFmtId="3" fontId="6" fillId="4" borderId="75" xfId="0" applyNumberFormat="1" applyFont="1" applyFill="1" applyBorder="1" applyAlignment="1" applyProtection="1">
      <alignment horizontal="right" vertical="center"/>
      <protection locked="0"/>
    </xf>
    <xf numFmtId="3" fontId="8" fillId="3" borderId="12" xfId="0" applyNumberFormat="1" applyFont="1" applyFill="1" applyBorder="1" applyAlignment="1">
      <alignment horizontal="right" vertical="center"/>
    </xf>
    <xf numFmtId="0" fontId="6" fillId="3" borderId="59" xfId="0" applyFont="1" applyFill="1" applyBorder="1" applyAlignment="1">
      <alignment vertical="center" wrapText="1"/>
    </xf>
    <xf numFmtId="0" fontId="6" fillId="3" borderId="1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protection locked="0"/>
    </xf>
    <xf numFmtId="0" fontId="6" fillId="3" borderId="0" xfId="0" applyFont="1" applyFill="1" applyAlignment="1">
      <alignment vertical="center" wrapText="1"/>
    </xf>
    <xf numFmtId="0" fontId="6" fillId="3" borderId="16" xfId="0" applyFont="1" applyFill="1" applyBorder="1" applyAlignment="1" applyProtection="1">
      <alignment horizontal="center" vertical="center"/>
      <protection locked="0"/>
    </xf>
    <xf numFmtId="3" fontId="6" fillId="4" borderId="87" xfId="0" applyNumberFormat="1" applyFont="1" applyFill="1" applyBorder="1" applyAlignment="1" applyProtection="1">
      <alignment horizontal="right" vertical="center"/>
      <protection locked="0"/>
    </xf>
    <xf numFmtId="3" fontId="6" fillId="4" borderId="88" xfId="0" applyNumberFormat="1" applyFont="1" applyFill="1" applyBorder="1" applyAlignment="1" applyProtection="1">
      <alignment horizontal="right" vertical="center"/>
      <protection locked="0"/>
    </xf>
    <xf numFmtId="3" fontId="6" fillId="4" borderId="89" xfId="0" applyNumberFormat="1" applyFont="1" applyFill="1" applyBorder="1" applyAlignment="1" applyProtection="1">
      <alignment horizontal="right" vertical="center"/>
      <protection locked="0"/>
    </xf>
    <xf numFmtId="3" fontId="8" fillId="3" borderId="0" xfId="0" applyNumberFormat="1" applyFont="1" applyFill="1" applyAlignment="1">
      <alignment horizontal="right" vertical="center"/>
    </xf>
    <xf numFmtId="3" fontId="6" fillId="4" borderId="77" xfId="0" applyNumberFormat="1" applyFont="1" applyFill="1" applyBorder="1" applyAlignment="1" applyProtection="1">
      <alignment horizontal="right" vertical="center"/>
      <protection locked="0"/>
    </xf>
    <xf numFmtId="3" fontId="6" fillId="4" borderId="78" xfId="0" applyNumberFormat="1" applyFont="1" applyFill="1" applyBorder="1" applyAlignment="1" applyProtection="1">
      <alignment horizontal="right" vertical="center"/>
      <protection locked="0"/>
    </xf>
    <xf numFmtId="0" fontId="6" fillId="3" borderId="15" xfId="0" applyFont="1" applyFill="1" applyBorder="1" applyAlignment="1">
      <alignment horizontal="right"/>
    </xf>
    <xf numFmtId="0" fontId="6" fillId="3" borderId="0" xfId="0" applyFont="1" applyFill="1" applyAlignment="1">
      <alignment vertical="center"/>
    </xf>
    <xf numFmtId="0" fontId="36" fillId="0" borderId="0" xfId="0" applyFont="1" applyAlignment="1">
      <alignment vertical="center"/>
    </xf>
    <xf numFmtId="0" fontId="6" fillId="3" borderId="0" xfId="0" applyFont="1" applyFill="1" applyAlignment="1">
      <alignment horizontal="center" vertical="center" wrapText="1"/>
    </xf>
    <xf numFmtId="1" fontId="8" fillId="3" borderId="0" xfId="0" applyNumberFormat="1" applyFont="1" applyFill="1" applyAlignment="1">
      <alignment horizontal="right" vertical="center"/>
    </xf>
    <xf numFmtId="0" fontId="6" fillId="3" borderId="0" xfId="0" applyFont="1" applyFill="1" applyAlignment="1">
      <alignment horizontal="left"/>
    </xf>
    <xf numFmtId="0" fontId="6" fillId="3" borderId="14" xfId="0" applyFont="1" applyFill="1" applyBorder="1" applyAlignment="1" applyProtection="1">
      <alignment horizontal="center" vertical="center" wrapText="1"/>
      <protection locked="0"/>
    </xf>
    <xf numFmtId="49" fontId="36" fillId="3" borderId="51" xfId="0" applyNumberFormat="1" applyFont="1" applyFill="1" applyBorder="1" applyAlignment="1">
      <alignment horizontal="left" vertical="top" wrapText="1"/>
    </xf>
    <xf numFmtId="0" fontId="39" fillId="3" borderId="0" xfId="1" applyFont="1" applyFill="1" applyAlignment="1">
      <alignment vertical="center"/>
    </xf>
    <xf numFmtId="0" fontId="39" fillId="0" borderId="0" xfId="1" applyFont="1" applyFill="1" applyBorder="1" applyAlignment="1">
      <alignment vertical="center"/>
    </xf>
    <xf numFmtId="0" fontId="39" fillId="4" borderId="0" xfId="1" applyFont="1" applyFill="1" applyBorder="1" applyAlignment="1">
      <alignment vertical="center"/>
    </xf>
    <xf numFmtId="0" fontId="34" fillId="7" borderId="0" xfId="0" applyFont="1" applyFill="1"/>
    <xf numFmtId="0" fontId="34" fillId="0" borderId="0" xfId="0" applyFont="1"/>
    <xf numFmtId="0" fontId="33" fillId="3" borderId="0" xfId="1" applyFont="1" applyFill="1" applyBorder="1" applyAlignment="1">
      <alignment horizontal="left" vertical="center"/>
    </xf>
    <xf numFmtId="0" fontId="3" fillId="3" borderId="58" xfId="2" applyFill="1" applyBorder="1" applyAlignment="1">
      <alignment horizontal="left" wrapText="1"/>
    </xf>
    <xf numFmtId="0" fontId="6" fillId="3" borderId="20" xfId="0" applyFont="1" applyFill="1" applyBorder="1" applyAlignment="1">
      <alignment vertical="center" wrapText="1"/>
    </xf>
    <xf numFmtId="0" fontId="6" fillId="3" borderId="83" xfId="0" applyFont="1" applyFill="1" applyBorder="1" applyAlignment="1">
      <alignment vertical="center" wrapText="1"/>
    </xf>
    <xf numFmtId="0" fontId="8" fillId="3" borderId="0" xfId="0" applyFont="1" applyFill="1"/>
    <xf numFmtId="0" fontId="6" fillId="3" borderId="21" xfId="0" applyFont="1" applyFill="1" applyBorder="1" applyAlignment="1">
      <alignment horizontal="center" vertical="center"/>
    </xf>
    <xf numFmtId="0" fontId="6" fillId="3" borderId="61"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0" xfId="0" applyFont="1" applyFill="1" applyAlignment="1">
      <alignment horizontal="center" vertical="center"/>
    </xf>
    <xf numFmtId="0" fontId="6" fillId="8" borderId="0" xfId="0" applyFont="1" applyFill="1" applyAlignment="1">
      <alignment vertical="center" wrapText="1"/>
    </xf>
    <xf numFmtId="0" fontId="6" fillId="8" borderId="16" xfId="0" applyFont="1" applyFill="1" applyBorder="1" applyAlignment="1">
      <alignment vertical="center" wrapText="1"/>
    </xf>
    <xf numFmtId="0" fontId="6" fillId="3" borderId="69" xfId="0" applyFont="1" applyFill="1" applyBorder="1" applyAlignment="1">
      <alignment vertical="center" wrapText="1"/>
    </xf>
    <xf numFmtId="0" fontId="6" fillId="8" borderId="0" xfId="0" applyFont="1" applyFill="1" applyAlignment="1">
      <alignment horizontal="left" vertical="center" wrapText="1"/>
    </xf>
    <xf numFmtId="0" fontId="39" fillId="7" borderId="0" xfId="1" applyFont="1" applyFill="1" applyAlignment="1">
      <alignment vertical="center"/>
    </xf>
    <xf numFmtId="0" fontId="6" fillId="3" borderId="16" xfId="0" applyFont="1" applyFill="1" applyBorder="1" applyAlignment="1" applyProtection="1">
      <alignment horizontal="center" vertical="center" wrapText="1"/>
      <protection locked="0"/>
    </xf>
    <xf numFmtId="0" fontId="6" fillId="4" borderId="0" xfId="0" applyFont="1" applyFill="1"/>
    <xf numFmtId="0" fontId="6" fillId="7" borderId="0" xfId="1" applyFont="1" applyFill="1" applyBorder="1" applyAlignment="1">
      <alignment vertical="center"/>
    </xf>
    <xf numFmtId="0" fontId="34" fillId="3" borderId="0" xfId="0" applyFont="1" applyFill="1"/>
    <xf numFmtId="0" fontId="34" fillId="7" borderId="0" xfId="0" applyFont="1" applyFill="1" applyAlignment="1">
      <alignment horizontal="center"/>
    </xf>
    <xf numFmtId="0" fontId="7" fillId="0" borderId="0" xfId="2" applyFont="1" applyFill="1" applyBorder="1" applyAlignment="1">
      <alignment wrapText="1"/>
    </xf>
    <xf numFmtId="0" fontId="6" fillId="8" borderId="14" xfId="0" applyFont="1" applyFill="1" applyBorder="1" applyAlignment="1">
      <alignment horizontal="left" wrapText="1"/>
    </xf>
    <xf numFmtId="0" fontId="6" fillId="3" borderId="14" xfId="0" applyFont="1" applyFill="1" applyBorder="1" applyAlignment="1" applyProtection="1">
      <alignment horizontal="left" vertical="center"/>
      <protection locked="0"/>
    </xf>
    <xf numFmtId="0" fontId="6" fillId="3" borderId="14" xfId="0" applyFont="1" applyFill="1" applyBorder="1" applyAlignment="1">
      <alignment horizontal="left" vertical="center"/>
    </xf>
    <xf numFmtId="0" fontId="6" fillId="3" borderId="21" xfId="0" applyFont="1" applyFill="1" applyBorder="1" applyAlignment="1">
      <alignment vertical="center" wrapText="1"/>
    </xf>
    <xf numFmtId="0" fontId="6" fillId="0" borderId="0" xfId="0" applyFont="1" applyAlignment="1">
      <alignment vertical="center" wrapText="1"/>
    </xf>
    <xf numFmtId="0" fontId="39" fillId="3" borderId="25" xfId="1" applyFont="1" applyFill="1" applyBorder="1" applyAlignment="1">
      <alignment horizontal="left" vertical="center"/>
    </xf>
    <xf numFmtId="0" fontId="3" fillId="0" borderId="0" xfId="2" applyFill="1" applyBorder="1" applyAlignment="1">
      <alignment wrapText="1"/>
    </xf>
    <xf numFmtId="0" fontId="34" fillId="3" borderId="0" xfId="0" applyFont="1" applyFill="1" applyProtection="1">
      <protection hidden="1"/>
    </xf>
    <xf numFmtId="0" fontId="34" fillId="4" borderId="0" xfId="0" applyFont="1" applyFill="1"/>
    <xf numFmtId="0" fontId="6" fillId="3" borderId="0" xfId="0" applyFont="1" applyFill="1" applyProtection="1">
      <protection hidden="1"/>
    </xf>
    <xf numFmtId="0" fontId="7" fillId="3" borderId="10" xfId="2" applyFont="1" applyFill="1" applyBorder="1" applyAlignment="1">
      <alignment horizontal="left" wrapText="1"/>
    </xf>
    <xf numFmtId="0" fontId="23" fillId="3" borderId="0" xfId="2" applyFont="1" applyFill="1" applyBorder="1" applyAlignment="1">
      <alignment horizontal="center" wrapText="1"/>
    </xf>
    <xf numFmtId="14" fontId="6" fillId="3" borderId="20" xfId="0" applyNumberFormat="1" applyFont="1" applyFill="1" applyBorder="1" applyProtection="1">
      <protection hidden="1"/>
    </xf>
    <xf numFmtId="49" fontId="6" fillId="0" borderId="45" xfId="0" applyNumberFormat="1" applyFont="1" applyBorder="1" applyAlignment="1" applyProtection="1">
      <alignment horizontal="left" vertical="top" wrapText="1"/>
      <protection locked="0"/>
    </xf>
    <xf numFmtId="168" fontId="6" fillId="0" borderId="42" xfId="0" applyNumberFormat="1" applyFont="1" applyBorder="1" applyAlignment="1" applyProtection="1">
      <alignment horizontal="center" vertical="top"/>
      <protection locked="0"/>
    </xf>
    <xf numFmtId="168" fontId="6" fillId="0" borderId="46" xfId="0" applyNumberFormat="1" applyFont="1" applyBorder="1" applyAlignment="1" applyProtection="1">
      <alignment horizontal="center" vertical="top"/>
      <protection locked="0"/>
    </xf>
    <xf numFmtId="49" fontId="6" fillId="0" borderId="13" xfId="0" applyNumberFormat="1" applyFont="1" applyBorder="1" applyAlignment="1" applyProtection="1">
      <alignment horizontal="left" vertical="top" wrapText="1"/>
      <protection locked="0"/>
    </xf>
    <xf numFmtId="168" fontId="6" fillId="0" borderId="11" xfId="0" applyNumberFormat="1" applyFont="1" applyBorder="1" applyAlignment="1" applyProtection="1">
      <alignment horizontal="center" vertical="top"/>
      <protection locked="0"/>
    </xf>
    <xf numFmtId="168" fontId="6" fillId="0" borderId="48" xfId="0" applyNumberFormat="1" applyFont="1" applyBorder="1" applyAlignment="1" applyProtection="1">
      <alignment horizontal="center" vertical="top"/>
      <protection locked="0"/>
    </xf>
    <xf numFmtId="49" fontId="6" fillId="0" borderId="47" xfId="0" applyNumberFormat="1" applyFont="1" applyBorder="1" applyAlignment="1" applyProtection="1">
      <alignment horizontal="left" vertical="top" wrapText="1"/>
      <protection locked="0"/>
    </xf>
    <xf numFmtId="168" fontId="6" fillId="0" borderId="28" xfId="0" applyNumberFormat="1" applyFont="1" applyBorder="1" applyAlignment="1" applyProtection="1">
      <alignment horizontal="center" vertical="top"/>
      <protection locked="0"/>
    </xf>
    <xf numFmtId="168" fontId="6" fillId="0" borderId="30" xfId="0" applyNumberFormat="1" applyFont="1" applyBorder="1" applyAlignment="1" applyProtection="1">
      <alignment horizontal="center" vertical="top"/>
      <protection locked="0"/>
    </xf>
    <xf numFmtId="0" fontId="6" fillId="4" borderId="0" xfId="0" applyFont="1" applyFill="1" applyProtection="1">
      <protection hidden="1"/>
    </xf>
    <xf numFmtId="0" fontId="27" fillId="7" borderId="0" xfId="0" applyFont="1" applyFill="1"/>
    <xf numFmtId="0" fontId="27" fillId="3" borderId="0" xfId="0" applyFont="1" applyFill="1" applyProtection="1">
      <protection hidden="1"/>
    </xf>
    <xf numFmtId="0" fontId="27" fillId="4" borderId="0" xfId="0" applyFont="1" applyFill="1"/>
    <xf numFmtId="0" fontId="6" fillId="4" borderId="3" xfId="0" applyFont="1" applyFill="1" applyBorder="1" applyProtection="1">
      <protection locked="0"/>
    </xf>
    <xf numFmtId="0" fontId="6" fillId="3" borderId="0" xfId="0" applyFont="1" applyFill="1" applyProtection="1">
      <protection locked="0"/>
    </xf>
    <xf numFmtId="0" fontId="8" fillId="7" borderId="0" xfId="0" applyFont="1" applyFill="1"/>
    <xf numFmtId="0" fontId="8" fillId="0" borderId="0" xfId="0" applyFont="1"/>
    <xf numFmtId="0" fontId="3" fillId="3" borderId="18" xfId="2" applyFill="1" applyBorder="1" applyAlignment="1">
      <alignment wrapText="1"/>
    </xf>
    <xf numFmtId="0" fontId="7" fillId="3" borderId="20" xfId="2" applyFont="1" applyFill="1" applyBorder="1" applyAlignment="1">
      <alignment wrapText="1"/>
    </xf>
    <xf numFmtId="0" fontId="6" fillId="3" borderId="63" xfId="0" applyFont="1" applyFill="1" applyBorder="1" applyAlignment="1">
      <alignment horizontal="left" vertical="top"/>
    </xf>
    <xf numFmtId="0" fontId="6" fillId="3" borderId="12" xfId="0" applyFont="1" applyFill="1" applyBorder="1" applyAlignment="1">
      <alignment vertical="top" wrapText="1"/>
    </xf>
    <xf numFmtId="14" fontId="6" fillId="3" borderId="80" xfId="0" applyNumberFormat="1" applyFont="1" applyFill="1" applyBorder="1"/>
    <xf numFmtId="14" fontId="6" fillId="3" borderId="81" xfId="0" applyNumberFormat="1" applyFont="1" applyFill="1" applyBorder="1"/>
    <xf numFmtId="0" fontId="6" fillId="3" borderId="65" xfId="0" applyFont="1" applyFill="1" applyBorder="1" applyAlignment="1">
      <alignment horizontal="left" vertical="top"/>
    </xf>
    <xf numFmtId="0" fontId="6" fillId="3" borderId="73" xfId="0" applyFont="1" applyFill="1" applyBorder="1" applyAlignment="1">
      <alignment vertical="top" wrapText="1"/>
    </xf>
    <xf numFmtId="14" fontId="6" fillId="3" borderId="82" xfId="0" applyNumberFormat="1" applyFont="1" applyFill="1" applyBorder="1"/>
    <xf numFmtId="0" fontId="6" fillId="0" borderId="0" xfId="0" applyFont="1" applyAlignment="1">
      <alignment horizontal="left" vertical="top"/>
    </xf>
    <xf numFmtId="0" fontId="34" fillId="3" borderId="0" xfId="0" applyFont="1" applyFill="1" applyAlignment="1">
      <alignment horizontal="left" vertical="top"/>
    </xf>
    <xf numFmtId="0" fontId="23" fillId="7" borderId="0" xfId="2" applyFont="1" applyFill="1" applyBorder="1" applyAlignment="1">
      <alignment horizontal="center" wrapText="1"/>
    </xf>
    <xf numFmtId="0" fontId="23" fillId="3" borderId="22" xfId="2" applyFont="1" applyFill="1" applyBorder="1" applyAlignment="1">
      <alignment horizontal="center" vertical="center" wrapText="1"/>
    </xf>
    <xf numFmtId="0" fontId="6" fillId="7" borderId="0" xfId="0" applyFont="1" applyFill="1" applyAlignment="1">
      <alignment horizontal="center" vertical="center" wrapText="1"/>
    </xf>
    <xf numFmtId="0" fontId="6" fillId="0" borderId="22" xfId="0" applyFont="1" applyBorder="1" applyAlignment="1" applyProtection="1">
      <alignment horizontal="center" vertical="center"/>
      <protection locked="0"/>
    </xf>
    <xf numFmtId="9" fontId="38" fillId="3" borderId="22" xfId="5" applyFont="1" applyFill="1" applyBorder="1" applyAlignment="1">
      <alignment horizontal="center" vertical="center" wrapText="1"/>
    </xf>
    <xf numFmtId="9" fontId="6" fillId="3" borderId="22" xfId="5" applyFont="1" applyFill="1" applyBorder="1" applyAlignment="1">
      <alignment horizontal="center" vertical="center"/>
    </xf>
    <xf numFmtId="0" fontId="6" fillId="7" borderId="57" xfId="0" applyFont="1" applyFill="1" applyBorder="1"/>
    <xf numFmtId="164" fontId="6" fillId="3" borderId="4" xfId="4" applyFont="1" applyFill="1" applyBorder="1"/>
    <xf numFmtId="9" fontId="38" fillId="3" borderId="4" xfId="5" applyFont="1" applyFill="1" applyBorder="1" applyAlignment="1">
      <alignment horizontal="center" vertical="center" wrapText="1"/>
    </xf>
    <xf numFmtId="164" fontId="6" fillId="3" borderId="0" xfId="0" applyNumberFormat="1" applyFont="1" applyFill="1"/>
    <xf numFmtId="9" fontId="6" fillId="3" borderId="0" xfId="0" applyNumberFormat="1" applyFont="1" applyFill="1"/>
    <xf numFmtId="9" fontId="6" fillId="3" borderId="0" xfId="5" applyFont="1" applyFill="1"/>
    <xf numFmtId="0" fontId="24" fillId="3" borderId="0" xfId="0" applyFont="1" applyFill="1" applyAlignment="1">
      <alignment horizontal="center"/>
    </xf>
    <xf numFmtId="0" fontId="24" fillId="3" borderId="0" xfId="0" applyFont="1" applyFill="1"/>
    <xf numFmtId="0" fontId="39" fillId="0" borderId="0" xfId="1" applyFont="1" applyFill="1" applyBorder="1" applyAlignment="1"/>
    <xf numFmtId="0" fontId="24" fillId="3" borderId="0" xfId="0" applyFont="1" applyFill="1" applyAlignment="1">
      <alignment horizontal="left"/>
    </xf>
    <xf numFmtId="0" fontId="8" fillId="3" borderId="0" xfId="0" applyFont="1" applyFill="1" applyAlignment="1">
      <alignment horizontal="center"/>
    </xf>
    <xf numFmtId="0" fontId="8" fillId="3" borderId="0" xfId="0" applyFont="1" applyFill="1" applyAlignment="1">
      <alignment wrapText="1"/>
    </xf>
    <xf numFmtId="0" fontId="39" fillId="7" borderId="0" xfId="1" applyFont="1" applyFill="1" applyBorder="1" applyAlignment="1"/>
    <xf numFmtId="0" fontId="37" fillId="4" borderId="0" xfId="0" applyFont="1" applyFill="1" applyAlignment="1">
      <alignment horizontal="justify"/>
    </xf>
    <xf numFmtId="0" fontId="33" fillId="7" borderId="0" xfId="1" applyFont="1" applyFill="1" applyBorder="1" applyAlignment="1"/>
    <xf numFmtId="0" fontId="33" fillId="3" borderId="25" xfId="1" applyFont="1" applyFill="1" applyBorder="1" applyAlignment="1"/>
    <xf numFmtId="0" fontId="35" fillId="4" borderId="0" xfId="0" applyFont="1" applyFill="1" applyAlignment="1">
      <alignment horizontal="justify"/>
    </xf>
    <xf numFmtId="0" fontId="6" fillId="3" borderId="15" xfId="0" applyFont="1" applyFill="1" applyBorder="1" applyAlignment="1" applyProtection="1">
      <alignment horizontal="center" wrapText="1"/>
      <protection locked="0"/>
    </xf>
    <xf numFmtId="0" fontId="6" fillId="3" borderId="7" xfId="0" applyFont="1" applyFill="1" applyBorder="1" applyAlignment="1" applyProtection="1">
      <alignment horizontal="center" vertical="center" wrapText="1"/>
      <protection locked="0"/>
    </xf>
    <xf numFmtId="49" fontId="0" fillId="0" borderId="45" xfId="0" applyNumberFormat="1" applyBorder="1" applyAlignment="1" applyProtection="1">
      <alignment horizontal="left" vertical="top" wrapText="1"/>
      <protection locked="0"/>
    </xf>
    <xf numFmtId="49" fontId="0" fillId="0" borderId="46" xfId="0" applyNumberForma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0" fillId="0" borderId="45" xfId="0" applyNumberFormat="1" applyBorder="1" applyAlignment="1" applyProtection="1">
      <alignment horizontal="center" vertical="top"/>
      <protection locked="0"/>
    </xf>
    <xf numFmtId="167" fontId="0" fillId="4" borderId="32" xfId="4" applyNumberFormat="1" applyFont="1" applyFill="1" applyBorder="1" applyAlignment="1" applyProtection="1">
      <alignment vertical="top"/>
      <protection locked="0"/>
    </xf>
    <xf numFmtId="167" fontId="0" fillId="4" borderId="53" xfId="4" applyNumberFormat="1" applyFont="1" applyFill="1" applyBorder="1" applyAlignment="1" applyProtection="1">
      <alignment vertical="top"/>
      <protection locked="0"/>
    </xf>
    <xf numFmtId="167" fontId="0" fillId="4" borderId="11" xfId="4" applyNumberFormat="1" applyFont="1" applyFill="1" applyBorder="1" applyAlignment="1" applyProtection="1">
      <alignment vertical="top"/>
      <protection locked="0"/>
    </xf>
    <xf numFmtId="167" fontId="0" fillId="4" borderId="52" xfId="4" applyNumberFormat="1" applyFont="1" applyFill="1" applyBorder="1" applyAlignment="1" applyProtection="1">
      <alignment vertical="top"/>
      <protection locked="0"/>
    </xf>
    <xf numFmtId="0" fontId="0" fillId="4" borderId="31" xfId="4" applyNumberFormat="1" applyFont="1" applyFill="1" applyBorder="1" applyAlignment="1" applyProtection="1">
      <alignment horizontal="left" vertical="top"/>
      <protection locked="0"/>
    </xf>
    <xf numFmtId="0" fontId="0" fillId="4" borderId="32" xfId="4" applyNumberFormat="1" applyFont="1" applyFill="1" applyBorder="1" applyAlignment="1" applyProtection="1">
      <alignment horizontal="left" vertical="top"/>
      <protection locked="0"/>
    </xf>
    <xf numFmtId="0" fontId="0" fillId="4" borderId="33" xfId="4" applyNumberFormat="1" applyFont="1" applyFill="1" applyBorder="1" applyAlignment="1" applyProtection="1">
      <alignment horizontal="left" vertical="top"/>
      <protection locked="0"/>
    </xf>
    <xf numFmtId="0" fontId="0" fillId="4" borderId="11" xfId="4" applyNumberFormat="1" applyFont="1" applyFill="1" applyBorder="1" applyAlignment="1" applyProtection="1">
      <alignment horizontal="left" vertical="top"/>
      <protection locked="0"/>
    </xf>
    <xf numFmtId="0" fontId="0" fillId="4" borderId="45" xfId="4" applyNumberFormat="1" applyFont="1" applyFill="1" applyBorder="1" applyAlignment="1" applyProtection="1">
      <alignment horizontal="left" vertical="top"/>
      <protection locked="0"/>
    </xf>
    <xf numFmtId="167" fontId="0" fillId="4" borderId="35" xfId="4" applyNumberFormat="1" applyFont="1" applyFill="1" applyBorder="1" applyAlignment="1" applyProtection="1">
      <protection locked="0"/>
    </xf>
    <xf numFmtId="0" fontId="6" fillId="4" borderId="59" xfId="0" applyFont="1" applyFill="1" applyBorder="1" applyAlignment="1" applyProtection="1">
      <alignment wrapText="1"/>
      <protection locked="0"/>
    </xf>
    <xf numFmtId="9" fontId="6" fillId="0" borderId="0" xfId="5" applyFont="1" applyFill="1" applyBorder="1" applyAlignment="1" applyProtection="1">
      <alignment wrapText="1"/>
      <protection locked="0"/>
    </xf>
    <xf numFmtId="164" fontId="6" fillId="0" borderId="22" xfId="4" applyFont="1" applyFill="1" applyBorder="1" applyAlignment="1" applyProtection="1">
      <alignment horizontal="center" vertical="center"/>
      <protection locked="0"/>
    </xf>
    <xf numFmtId="164" fontId="6" fillId="0" borderId="0" xfId="0" applyNumberFormat="1" applyFont="1" applyProtection="1">
      <protection locked="0"/>
    </xf>
    <xf numFmtId="9" fontId="6" fillId="0" borderId="0" xfId="0" applyNumberFormat="1" applyFont="1" applyProtection="1">
      <protection locked="0"/>
    </xf>
    <xf numFmtId="9" fontId="6" fillId="0" borderId="0" xfId="5" applyFont="1" applyFill="1" applyProtection="1">
      <protection locked="0"/>
    </xf>
    <xf numFmtId="9" fontId="6" fillId="4" borderId="0" xfId="0" applyNumberFormat="1" applyFont="1" applyFill="1" applyProtection="1">
      <protection locked="0"/>
    </xf>
    <xf numFmtId="0" fontId="7" fillId="3" borderId="0" xfId="2" applyFont="1" applyFill="1" applyBorder="1" applyAlignment="1">
      <alignment wrapText="1"/>
    </xf>
    <xf numFmtId="0" fontId="0" fillId="4" borderId="0" xfId="0" applyFill="1" applyAlignment="1" applyProtection="1">
      <alignment horizontal="left" vertical="top" wrapText="1"/>
      <protection locked="0"/>
    </xf>
    <xf numFmtId="167" fontId="0" fillId="4" borderId="42" xfId="4" applyNumberFormat="1" applyFont="1" applyFill="1" applyBorder="1" applyAlignment="1" applyProtection="1">
      <alignment vertical="top"/>
      <protection locked="0"/>
    </xf>
    <xf numFmtId="167" fontId="0" fillId="4" borderId="93" xfId="4" applyNumberFormat="1" applyFont="1" applyFill="1" applyBorder="1" applyAlignment="1" applyProtection="1">
      <alignment vertical="top"/>
      <protection locked="0"/>
    </xf>
    <xf numFmtId="49" fontId="0" fillId="3" borderId="0" xfId="0" applyNumberFormat="1" applyFill="1" applyAlignment="1" applyProtection="1">
      <alignment horizontal="left" vertical="top" wrapText="1"/>
      <protection locked="0"/>
    </xf>
    <xf numFmtId="49" fontId="6" fillId="0" borderId="28" xfId="0" applyNumberFormat="1" applyFont="1" applyBorder="1" applyAlignment="1" applyProtection="1">
      <alignment horizontal="left" vertical="top" wrapText="1"/>
      <protection locked="0"/>
    </xf>
    <xf numFmtId="49" fontId="6" fillId="0" borderId="42"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49" fontId="0" fillId="0" borderId="42" xfId="0" applyNumberFormat="1" applyBorder="1" applyAlignment="1" applyProtection="1">
      <alignment horizontal="left" vertical="top" wrapText="1"/>
      <protection locked="0"/>
    </xf>
    <xf numFmtId="0" fontId="33" fillId="3" borderId="0" xfId="1" applyFont="1" applyFill="1" applyBorder="1" applyAlignment="1" applyProtection="1"/>
    <xf numFmtId="0" fontId="23" fillId="3" borderId="0" xfId="2" applyFont="1" applyFill="1" applyBorder="1" applyAlignment="1" applyProtection="1">
      <alignment horizontal="center" wrapText="1"/>
    </xf>
    <xf numFmtId="0" fontId="39" fillId="3" borderId="0" xfId="1" applyFont="1" applyFill="1" applyBorder="1" applyAlignment="1" applyProtection="1"/>
    <xf numFmtId="0" fontId="6" fillId="3" borderId="0" xfId="2" applyFont="1" applyFill="1" applyBorder="1" applyAlignment="1" applyProtection="1">
      <alignment horizontal="center" wrapText="1"/>
    </xf>
    <xf numFmtId="0" fontId="6" fillId="3" borderId="62" xfId="0" applyFont="1" applyFill="1" applyBorder="1" applyAlignment="1">
      <alignment horizontal="center" wrapText="1"/>
    </xf>
    <xf numFmtId="0" fontId="6" fillId="8" borderId="15" xfId="0" applyFont="1" applyFill="1" applyBorder="1" applyAlignment="1">
      <alignment horizontal="left" wrapText="1"/>
    </xf>
    <xf numFmtId="0" fontId="6" fillId="8" borderId="16" xfId="0" applyFont="1" applyFill="1" applyBorder="1" applyAlignment="1">
      <alignment horizontal="left" wrapText="1"/>
    </xf>
    <xf numFmtId="0" fontId="6" fillId="3" borderId="0" xfId="0" applyFont="1" applyFill="1" applyAlignment="1">
      <alignment horizontal="center" wrapText="1"/>
    </xf>
    <xf numFmtId="0" fontId="39" fillId="0" borderId="0" xfId="1" applyFont="1" applyFill="1" applyBorder="1" applyAlignment="1" applyProtection="1"/>
    <xf numFmtId="0" fontId="6" fillId="8" borderId="68" xfId="0" applyFont="1" applyFill="1" applyBorder="1" applyAlignment="1">
      <alignment horizontal="left" wrapText="1"/>
    </xf>
    <xf numFmtId="0" fontId="6" fillId="8" borderId="44" xfId="0" applyFont="1" applyFill="1" applyBorder="1" applyAlignment="1">
      <alignment horizontal="left" wrapText="1"/>
    </xf>
    <xf numFmtId="0" fontId="6" fillId="3" borderId="66" xfId="0" applyFont="1" applyFill="1" applyBorder="1" applyAlignment="1">
      <alignment horizontal="center" wrapText="1"/>
    </xf>
    <xf numFmtId="0" fontId="6" fillId="3" borderId="40" xfId="0" applyFont="1" applyFill="1" applyBorder="1" applyAlignment="1">
      <alignment horizontal="left" wrapText="1"/>
    </xf>
    <xf numFmtId="0" fontId="6" fillId="3" borderId="54" xfId="0" applyFont="1" applyFill="1" applyBorder="1" applyAlignment="1">
      <alignment horizontal="center" wrapText="1"/>
    </xf>
    <xf numFmtId="0" fontId="6" fillId="8" borderId="0" xfId="0" applyFont="1" applyFill="1" applyAlignment="1">
      <alignment wrapText="1"/>
    </xf>
    <xf numFmtId="0" fontId="6" fillId="8" borderId="16" xfId="0" applyFont="1" applyFill="1" applyBorder="1" applyAlignment="1">
      <alignment wrapText="1"/>
    </xf>
    <xf numFmtId="0" fontId="8" fillId="3" borderId="0" xfId="0" applyFont="1" applyFill="1" applyAlignment="1">
      <alignment horizontal="center" wrapText="1"/>
    </xf>
    <xf numFmtId="0" fontId="6" fillId="8" borderId="0" xfId="0" applyFont="1" applyFill="1" applyAlignment="1">
      <alignment horizontal="left" wrapText="1"/>
    </xf>
    <xf numFmtId="0" fontId="6" fillId="8" borderId="85" xfId="0" applyFont="1" applyFill="1" applyBorder="1" applyAlignment="1">
      <alignment wrapText="1"/>
    </xf>
    <xf numFmtId="0" fontId="6" fillId="3" borderId="16" xfId="0" applyFont="1" applyFill="1" applyBorder="1" applyAlignment="1">
      <alignment horizontal="center" wrapText="1"/>
    </xf>
    <xf numFmtId="0" fontId="6" fillId="3" borderId="14" xfId="0" applyFont="1" applyFill="1" applyBorder="1" applyAlignment="1">
      <alignment horizontal="center" wrapText="1"/>
    </xf>
    <xf numFmtId="0" fontId="6" fillId="3" borderId="15" xfId="0" applyFont="1" applyFill="1" applyBorder="1" applyAlignment="1">
      <alignment horizontal="center" wrapText="1"/>
    </xf>
    <xf numFmtId="0" fontId="6" fillId="0" borderId="0" xfId="0" applyFont="1" applyAlignment="1">
      <alignment horizontal="center"/>
    </xf>
    <xf numFmtId="0" fontId="8" fillId="6" borderId="0" xfId="0" applyFont="1" applyFill="1"/>
    <xf numFmtId="0" fontId="8" fillId="0" borderId="0" xfId="0" applyFont="1" applyAlignment="1">
      <alignment horizontal="center" vertical="center"/>
    </xf>
    <xf numFmtId="0" fontId="6" fillId="6" borderId="0" xfId="0" applyFont="1" applyFill="1"/>
    <xf numFmtId="0" fontId="6" fillId="0" borderId="0" xfId="0" applyFont="1" applyAlignment="1">
      <alignment wrapText="1"/>
    </xf>
    <xf numFmtId="0" fontId="36" fillId="9" borderId="91" xfId="0" applyFont="1" applyFill="1" applyBorder="1" applyAlignment="1">
      <alignment horizontal="center" vertical="center" wrapText="1"/>
    </xf>
    <xf numFmtId="1" fontId="36" fillId="0" borderId="0" xfId="0" applyNumberFormat="1" applyFont="1" applyAlignment="1">
      <alignment horizontal="center" vertical="center"/>
    </xf>
    <xf numFmtId="170" fontId="36" fillId="0" borderId="0" xfId="0" applyNumberFormat="1" applyFont="1" applyAlignment="1">
      <alignment horizontal="center" vertical="center"/>
    </xf>
    <xf numFmtId="1" fontId="6" fillId="0" borderId="0" xfId="0" applyNumberFormat="1" applyFont="1"/>
    <xf numFmtId="0" fontId="37" fillId="0" borderId="0" xfId="0" applyFont="1" applyAlignment="1">
      <alignment vertical="center"/>
    </xf>
    <xf numFmtId="0" fontId="36" fillId="0" borderId="0" xfId="0" applyFont="1" applyAlignment="1">
      <alignment horizontal="left" vertical="center"/>
    </xf>
    <xf numFmtId="0" fontId="36" fillId="0" borderId="0" xfId="0" applyFont="1" applyAlignment="1">
      <alignment horizontal="center" vertical="center"/>
    </xf>
    <xf numFmtId="0" fontId="36" fillId="0" borderId="3" xfId="0" applyFont="1" applyBorder="1" applyAlignment="1">
      <alignment vertical="center"/>
    </xf>
    <xf numFmtId="0" fontId="36" fillId="0" borderId="3" xfId="0" applyFont="1" applyBorder="1" applyAlignment="1">
      <alignment horizontal="center" vertical="center"/>
    </xf>
    <xf numFmtId="1" fontId="6" fillId="0" borderId="3" xfId="0" applyNumberFormat="1" applyFont="1" applyBorder="1"/>
    <xf numFmtId="171" fontId="23" fillId="3" borderId="0" xfId="0" applyNumberFormat="1" applyFont="1" applyFill="1" applyAlignment="1">
      <alignment horizontal="right" vertical="top"/>
    </xf>
    <xf numFmtId="0" fontId="6" fillId="4" borderId="0" xfId="0" applyFont="1" applyFill="1" applyAlignment="1" applyProtection="1">
      <alignment horizontal="center" vertical="center"/>
      <protection locked="0"/>
    </xf>
    <xf numFmtId="167" fontId="6" fillId="3" borderId="12" xfId="0" applyNumberFormat="1" applyFont="1" applyFill="1" applyBorder="1" applyAlignment="1">
      <alignment vertical="center"/>
    </xf>
    <xf numFmtId="167" fontId="6" fillId="3" borderId="0" xfId="0" applyNumberFormat="1" applyFont="1" applyFill="1" applyAlignment="1">
      <alignment vertical="center"/>
    </xf>
    <xf numFmtId="167" fontId="38" fillId="3" borderId="12" xfId="4" applyNumberFormat="1" applyFont="1" applyFill="1" applyBorder="1" applyAlignment="1" applyProtection="1">
      <alignment vertical="center"/>
    </xf>
    <xf numFmtId="9" fontId="38" fillId="3" borderId="0" xfId="5" applyFont="1" applyFill="1" applyBorder="1" applyAlignment="1" applyProtection="1">
      <alignment vertical="center"/>
    </xf>
    <xf numFmtId="0" fontId="38" fillId="3" borderId="0" xfId="0" applyFont="1" applyFill="1" applyAlignment="1">
      <alignment vertical="center"/>
    </xf>
    <xf numFmtId="0" fontId="38" fillId="3" borderId="0" xfId="0" applyFont="1" applyFill="1" applyAlignment="1" applyProtection="1">
      <alignment vertical="center"/>
      <protection locked="0"/>
    </xf>
    <xf numFmtId="0" fontId="44" fillId="0" borderId="14" xfId="0" applyFont="1" applyBorder="1" applyAlignment="1" applyProtection="1">
      <alignment horizontal="left" vertical="top" wrapText="1"/>
      <protection locked="0"/>
    </xf>
    <xf numFmtId="0" fontId="44" fillId="0" borderId="47" xfId="0" applyFont="1" applyBorder="1" applyAlignment="1" applyProtection="1">
      <alignment horizontal="left" vertical="top" wrapText="1"/>
      <protection locked="0"/>
    </xf>
    <xf numFmtId="0" fontId="6" fillId="0" borderId="73" xfId="0" applyFont="1" applyBorder="1" applyAlignment="1" applyProtection="1">
      <alignment horizontal="center" vertical="center" wrapText="1"/>
      <protection locked="0"/>
    </xf>
    <xf numFmtId="0" fontId="6" fillId="4" borderId="59" xfId="0" applyFont="1" applyFill="1" applyBorder="1" applyAlignment="1" applyProtection="1">
      <alignment horizontal="center" vertical="center" wrapText="1"/>
      <protection locked="0"/>
    </xf>
    <xf numFmtId="0" fontId="6" fillId="4" borderId="84" xfId="0" applyFont="1" applyFill="1" applyBorder="1" applyAlignment="1" applyProtection="1">
      <alignment horizontal="center" vertical="center" wrapText="1"/>
      <protection locked="0"/>
    </xf>
    <xf numFmtId="0" fontId="6" fillId="4" borderId="74" xfId="0" applyFont="1" applyFill="1" applyBorder="1" applyAlignment="1" applyProtection="1">
      <alignment horizontal="center" vertical="center" wrapText="1"/>
      <protection locked="0"/>
    </xf>
    <xf numFmtId="0" fontId="6" fillId="4" borderId="51"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45"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11" xfId="0" applyFont="1" applyBorder="1" applyAlignment="1" applyProtection="1">
      <alignment horizontal="center" vertical="center" wrapText="1"/>
      <protection locked="0"/>
    </xf>
    <xf numFmtId="0" fontId="0" fillId="0" borderId="40" xfId="0" applyBorder="1" applyAlignment="1" applyProtection="1">
      <alignment horizontal="center" vertical="center"/>
      <protection locked="0"/>
    </xf>
    <xf numFmtId="167" fontId="38" fillId="4" borderId="12" xfId="4" applyNumberFormat="1" applyFont="1" applyFill="1" applyBorder="1" applyAlignment="1" applyProtection="1">
      <alignment vertical="center"/>
    </xf>
    <xf numFmtId="0" fontId="8" fillId="3" borderId="48" xfId="0" applyFont="1" applyFill="1" applyBorder="1" applyAlignment="1">
      <alignment horizontal="left" vertical="center" wrapText="1"/>
    </xf>
    <xf numFmtId="0" fontId="23" fillId="3" borderId="71" xfId="2" applyFont="1" applyFill="1" applyBorder="1" applyAlignment="1">
      <alignment vertical="center" wrapText="1"/>
    </xf>
    <xf numFmtId="0" fontId="45" fillId="0" borderId="0" xfId="0" applyFont="1"/>
    <xf numFmtId="0" fontId="0" fillId="0" borderId="5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168" fontId="0" fillId="0" borderId="21" xfId="0" applyNumberFormat="1" applyBorder="1" applyAlignment="1" applyProtection="1">
      <alignment horizontal="left" vertical="center" wrapText="1"/>
      <protection locked="0"/>
    </xf>
    <xf numFmtId="0" fontId="45" fillId="0" borderId="0" xfId="0" applyFont="1" applyAlignment="1">
      <alignment horizontal="left"/>
    </xf>
    <xf numFmtId="10" fontId="38" fillId="3" borderId="12" xfId="5" applyNumberFormat="1" applyFont="1" applyFill="1" applyBorder="1" applyAlignment="1" applyProtection="1">
      <alignment vertical="center"/>
    </xf>
    <xf numFmtId="0" fontId="0" fillId="4" borderId="0" xfId="0" applyFill="1" applyAlignment="1" applyProtection="1">
      <alignment horizontal="center" vertical="center"/>
      <protection locked="0"/>
    </xf>
    <xf numFmtId="0" fontId="6" fillId="0" borderId="51" xfId="0" applyFont="1" applyBorder="1" applyAlignment="1" applyProtection="1">
      <alignment horizontal="center" vertical="center" wrapText="1"/>
      <protection locked="0"/>
    </xf>
    <xf numFmtId="0" fontId="6" fillId="0" borderId="59" xfId="0" applyFont="1" applyBorder="1" applyAlignment="1" applyProtection="1">
      <alignment horizontal="center" vertical="center" wrapText="1"/>
      <protection locked="0"/>
    </xf>
    <xf numFmtId="0" fontId="6" fillId="0" borderId="0" xfId="0" applyFont="1" applyAlignment="1" applyProtection="1">
      <alignment horizontal="center"/>
      <protection locked="0"/>
    </xf>
    <xf numFmtId="14" fontId="6" fillId="0" borderId="51" xfId="0" applyNumberFormat="1" applyFont="1" applyBorder="1" applyAlignment="1" applyProtection="1">
      <alignment horizontal="center" vertical="center"/>
      <protection locked="0" hidden="1"/>
    </xf>
    <xf numFmtId="0" fontId="0" fillId="0" borderId="0" xfId="0" applyProtection="1">
      <protection hidden="1"/>
    </xf>
    <xf numFmtId="0" fontId="6" fillId="3" borderId="42" xfId="0" applyFont="1" applyFill="1" applyBorder="1" applyAlignment="1" applyProtection="1">
      <alignment horizontal="center" vertical="top" wrapText="1"/>
      <protection locked="0" hidden="1"/>
    </xf>
    <xf numFmtId="0" fontId="6" fillId="3" borderId="21" xfId="3" applyFont="1" applyFill="1" applyBorder="1" applyAlignment="1" applyProtection="1">
      <alignment horizontal="left" vertical="top" wrapText="1"/>
    </xf>
    <xf numFmtId="0" fontId="6" fillId="3" borderId="51" xfId="3" applyFont="1" applyFill="1" applyBorder="1" applyAlignment="1" applyProtection="1">
      <alignment horizontal="center" vertical="top" wrapText="1"/>
    </xf>
    <xf numFmtId="0" fontId="6" fillId="3" borderId="28" xfId="0" applyFont="1" applyFill="1" applyBorder="1" applyAlignment="1">
      <alignment vertical="top"/>
    </xf>
    <xf numFmtId="0" fontId="33" fillId="3" borderId="6" xfId="1" applyFont="1" applyFill="1" applyBorder="1" applyAlignment="1" applyProtection="1">
      <alignment vertical="center"/>
    </xf>
    <xf numFmtId="3" fontId="6" fillId="3" borderId="0" xfId="0" applyNumberFormat="1" applyFont="1" applyFill="1" applyAlignment="1">
      <alignment horizontal="right" vertical="center"/>
    </xf>
    <xf numFmtId="49" fontId="6" fillId="0" borderId="11" xfId="0" applyNumberFormat="1" applyFont="1" applyBorder="1" applyAlignment="1" applyProtection="1">
      <alignment horizontal="left" vertical="center" wrapText="1"/>
      <protection locked="0"/>
    </xf>
    <xf numFmtId="0" fontId="8" fillId="3" borderId="11" xfId="0" applyFont="1" applyFill="1" applyBorder="1" applyAlignment="1">
      <alignment horizontal="left" vertical="top" wrapText="1"/>
    </xf>
    <xf numFmtId="0" fontId="8" fillId="3" borderId="0" xfId="0" applyFont="1" applyFill="1" applyAlignment="1">
      <alignment horizontal="left" vertical="top" wrapText="1"/>
    </xf>
    <xf numFmtId="0" fontId="8" fillId="3" borderId="42" xfId="0" applyFont="1" applyFill="1" applyBorder="1" applyAlignment="1">
      <alignment horizontal="left" vertical="top" wrapText="1"/>
    </xf>
    <xf numFmtId="49" fontId="6" fillId="0" borderId="59" xfId="0" applyNumberFormat="1" applyFont="1" applyBorder="1" applyAlignment="1" applyProtection="1">
      <alignment horizontal="left" vertical="top" wrapText="1"/>
      <protection locked="0"/>
    </xf>
    <xf numFmtId="0" fontId="6" fillId="3" borderId="16" xfId="0" applyFont="1" applyFill="1" applyBorder="1" applyAlignment="1">
      <alignment horizontal="left" vertical="top" wrapText="1"/>
    </xf>
    <xf numFmtId="49" fontId="6" fillId="0" borderId="21" xfId="0" applyNumberFormat="1" applyFont="1" applyBorder="1" applyAlignment="1" applyProtection="1">
      <alignment horizontal="left" vertical="top" wrapText="1"/>
      <protection locked="0"/>
    </xf>
    <xf numFmtId="0" fontId="6" fillId="4" borderId="21" xfId="0" applyFont="1" applyFill="1" applyBorder="1" applyAlignment="1" applyProtection="1">
      <alignment horizontal="left" vertical="top" wrapText="1"/>
      <protection locked="0"/>
    </xf>
    <xf numFmtId="0" fontId="36" fillId="3" borderId="16" xfId="0" applyFont="1" applyFill="1" applyBorder="1" applyAlignment="1">
      <alignment vertical="center" wrapText="1"/>
    </xf>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0" fontId="6" fillId="3" borderId="14" xfId="0" applyFont="1" applyFill="1" applyBorder="1" applyAlignment="1">
      <alignment vertical="center" wrapText="1"/>
    </xf>
    <xf numFmtId="0" fontId="6" fillId="0" borderId="0" xfId="0" applyFont="1" applyAlignment="1" applyProtection="1">
      <alignment horizontal="left" vertical="top" wrapText="1"/>
      <protection locked="0"/>
    </xf>
    <xf numFmtId="0" fontId="41" fillId="3" borderId="16" xfId="6" applyFont="1" applyFill="1" applyBorder="1" applyAlignment="1" applyProtection="1">
      <alignment horizontal="left" vertical="center" wrapText="1"/>
      <protection locked="0"/>
    </xf>
    <xf numFmtId="0" fontId="6" fillId="3" borderId="0" xfId="0" applyFont="1" applyFill="1" applyAlignment="1" applyProtection="1">
      <alignment horizontal="center" vertical="center"/>
      <protection locked="0"/>
    </xf>
    <xf numFmtId="0" fontId="36" fillId="3" borderId="0" xfId="0" applyFont="1" applyFill="1" applyAlignment="1">
      <alignment vertical="center" wrapText="1"/>
    </xf>
    <xf numFmtId="172" fontId="6" fillId="3" borderId="12" xfId="4" applyNumberFormat="1" applyFont="1" applyFill="1" applyBorder="1" applyAlignment="1" applyProtection="1">
      <alignment vertical="top"/>
    </xf>
    <xf numFmtId="10" fontId="6" fillId="3" borderId="12" xfId="5" applyNumberFormat="1" applyFont="1" applyFill="1" applyBorder="1" applyAlignment="1" applyProtection="1">
      <alignment vertical="top"/>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2" fillId="4" borderId="0" xfId="1" applyFill="1" applyBorder="1" applyAlignment="1">
      <alignment vertical="top"/>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3" borderId="16" xfId="0" applyFill="1" applyBorder="1" applyAlignment="1">
      <alignment horizontal="center" vertical="center" wrapText="1"/>
    </xf>
    <xf numFmtId="0" fontId="3" fillId="3" borderId="1" xfId="2" applyFill="1" applyAlignment="1"/>
    <xf numFmtId="0" fontId="8" fillId="3" borderId="0" xfId="0" applyFont="1" applyFill="1" applyAlignment="1">
      <alignment vertical="center" wrapText="1"/>
    </xf>
    <xf numFmtId="0" fontId="3" fillId="3" borderId="1" xfId="2" applyFill="1" applyAlignment="1">
      <alignment horizontal="left" wrapText="1"/>
    </xf>
    <xf numFmtId="0" fontId="0" fillId="3" borderId="0" xfId="0" applyFill="1" applyAlignment="1" applyProtection="1">
      <alignment vertical="top" wrapText="1"/>
      <protection locked="0"/>
    </xf>
    <xf numFmtId="0" fontId="0" fillId="3" borderId="0" xfId="0" applyFill="1" applyAlignment="1" applyProtection="1">
      <alignment horizontal="center" vertical="top" wrapText="1"/>
      <protection hidden="1"/>
    </xf>
    <xf numFmtId="0" fontId="19" fillId="3" borderId="0" xfId="0" applyFont="1" applyFill="1" applyAlignment="1">
      <alignment horizontal="left" vertical="top" wrapText="1"/>
    </xf>
    <xf numFmtId="0" fontId="19" fillId="3" borderId="0" xfId="0" applyFont="1" applyFill="1" applyAlignment="1">
      <alignment vertical="center" wrapText="1"/>
    </xf>
    <xf numFmtId="0" fontId="19" fillId="3" borderId="0" xfId="0" applyFont="1" applyFill="1" applyAlignment="1">
      <alignment horizontal="left" vertical="center" wrapText="1"/>
    </xf>
    <xf numFmtId="0" fontId="37" fillId="3" borderId="0" xfId="0" applyFont="1" applyFill="1" applyAlignment="1">
      <alignment horizontal="left" vertical="top" wrapText="1"/>
    </xf>
    <xf numFmtId="0" fontId="37" fillId="3" borderId="0" xfId="0" applyFont="1" applyFill="1" applyAlignment="1">
      <alignment horizontal="center" vertical="top"/>
    </xf>
    <xf numFmtId="0" fontId="8" fillId="3" borderId="0" xfId="0" applyFont="1" applyFill="1" applyAlignment="1">
      <alignment vertical="top" wrapText="1"/>
    </xf>
    <xf numFmtId="0" fontId="19" fillId="3" borderId="0" xfId="0" applyFont="1" applyFill="1" applyAlignment="1">
      <alignment horizontal="left" vertical="top"/>
    </xf>
    <xf numFmtId="0" fontId="6" fillId="3" borderId="0" xfId="0" applyFont="1" applyFill="1" applyAlignment="1" applyProtection="1">
      <alignment vertical="top"/>
      <protection locked="0"/>
    </xf>
    <xf numFmtId="167" fontId="0" fillId="4" borderId="94" xfId="4" applyNumberFormat="1" applyFont="1" applyFill="1" applyBorder="1" applyAlignment="1" applyProtection="1">
      <alignment vertical="top"/>
      <protection locked="0"/>
    </xf>
    <xf numFmtId="0" fontId="6" fillId="4" borderId="13" xfId="0" applyFont="1" applyFill="1" applyBorder="1" applyAlignment="1" applyProtection="1">
      <alignment vertical="top" wrapText="1"/>
      <protection locked="0"/>
    </xf>
    <xf numFmtId="167" fontId="0" fillId="4" borderId="48" xfId="4" applyNumberFormat="1" applyFont="1" applyFill="1" applyBorder="1" applyAlignment="1" applyProtection="1">
      <alignment vertical="top"/>
      <protection locked="0"/>
    </xf>
    <xf numFmtId="164" fontId="10" fillId="3" borderId="0" xfId="4" applyFont="1" applyFill="1" applyBorder="1"/>
    <xf numFmtId="167" fontId="10" fillId="3" borderId="41" xfId="4" applyNumberFormat="1" applyFont="1" applyFill="1" applyBorder="1"/>
    <xf numFmtId="0" fontId="23" fillId="3" borderId="0" xfId="0" applyFont="1" applyFill="1" applyAlignment="1">
      <alignment horizontal="center" vertical="center" wrapText="1"/>
    </xf>
    <xf numFmtId="0" fontId="23" fillId="3" borderId="0" xfId="0" applyFont="1" applyFill="1" applyAlignment="1">
      <alignment horizontal="center" vertical="center"/>
    </xf>
    <xf numFmtId="0" fontId="6" fillId="4" borderId="13" xfId="0" applyFont="1" applyFill="1" applyBorder="1" applyAlignment="1" applyProtection="1">
      <alignment horizontal="left" vertical="top" wrapText="1"/>
      <protection locked="0"/>
    </xf>
    <xf numFmtId="167" fontId="0" fillId="4" borderId="96" xfId="4" applyNumberFormat="1" applyFont="1" applyFill="1" applyBorder="1" applyAlignment="1" applyProtection="1">
      <alignment vertical="top"/>
      <protection locked="0"/>
    </xf>
    <xf numFmtId="167" fontId="10" fillId="3" borderId="91" xfId="4" applyNumberFormat="1" applyFont="1" applyFill="1" applyBorder="1"/>
    <xf numFmtId="0" fontId="6" fillId="3" borderId="0" xfId="0" applyFont="1" applyFill="1" applyAlignment="1" applyProtection="1">
      <alignment horizontal="left" vertical="top" wrapText="1"/>
      <protection locked="0"/>
    </xf>
    <xf numFmtId="0" fontId="8" fillId="3" borderId="0" xfId="0" applyFont="1" applyFill="1" applyAlignment="1">
      <alignment horizontal="left" wrapText="1"/>
    </xf>
    <xf numFmtId="0" fontId="6" fillId="3" borderId="63" xfId="0" applyFont="1" applyFill="1" applyBorder="1" applyAlignment="1">
      <alignment horizontal="center" vertical="center" wrapText="1"/>
    </xf>
    <xf numFmtId="0" fontId="6" fillId="4" borderId="97" xfId="7" applyNumberFormat="1" applyFont="1" applyFill="1" applyBorder="1" applyAlignment="1" applyProtection="1">
      <alignment horizontal="right" vertical="center"/>
      <protection locked="0"/>
    </xf>
    <xf numFmtId="0" fontId="6" fillId="4" borderId="97" xfId="0" applyFont="1" applyFill="1" applyBorder="1" applyAlignment="1" applyProtection="1">
      <alignment horizontal="right" vertical="center"/>
      <protection locked="0"/>
    </xf>
    <xf numFmtId="0" fontId="6" fillId="3" borderId="0" xfId="0" applyFont="1" applyFill="1" applyAlignment="1">
      <alignment horizontal="right" wrapText="1"/>
    </xf>
    <xf numFmtId="0" fontId="6" fillId="3" borderId="0" xfId="0" applyFont="1" applyFill="1" applyAlignment="1">
      <alignment horizontal="right"/>
    </xf>
    <xf numFmtId="0" fontId="6" fillId="3" borderId="0" xfId="0" applyFont="1" applyFill="1" applyAlignment="1">
      <alignment horizontal="right" vertical="center"/>
    </xf>
    <xf numFmtId="0" fontId="8" fillId="3" borderId="64" xfId="0" applyFont="1" applyFill="1" applyBorder="1" applyAlignment="1">
      <alignment horizontal="center" vertical="center" wrapText="1"/>
    </xf>
    <xf numFmtId="3" fontId="6" fillId="4" borderId="44" xfId="0" applyNumberFormat="1" applyFont="1" applyFill="1" applyBorder="1" applyAlignment="1" applyProtection="1">
      <alignment horizontal="right" vertical="center"/>
      <protection locked="0"/>
    </xf>
    <xf numFmtId="3" fontId="8" fillId="3" borderId="64" xfId="0" applyNumberFormat="1" applyFont="1" applyFill="1" applyBorder="1" applyAlignment="1">
      <alignment horizontal="right" vertical="center"/>
    </xf>
    <xf numFmtId="3" fontId="6" fillId="4" borderId="68" xfId="0" applyNumberFormat="1" applyFont="1" applyFill="1" applyBorder="1" applyAlignment="1" applyProtection="1">
      <alignment horizontal="right" vertical="center" wrapText="1"/>
      <protection locked="0"/>
    </xf>
    <xf numFmtId="0" fontId="6" fillId="3" borderId="0" xfId="0" applyFont="1" applyFill="1" applyAlignment="1" applyProtection="1">
      <alignment vertical="center" wrapText="1"/>
      <protection locked="0"/>
    </xf>
    <xf numFmtId="1" fontId="8" fillId="3" borderId="64" xfId="0" applyNumberFormat="1" applyFont="1" applyFill="1" applyBorder="1" applyAlignment="1">
      <alignment horizontal="right" vertical="center"/>
    </xf>
    <xf numFmtId="0" fontId="6" fillId="3" borderId="0" xfId="0" applyFont="1" applyFill="1" applyAlignment="1">
      <alignment horizontal="left" vertical="center"/>
    </xf>
    <xf numFmtId="0" fontId="6" fillId="4" borderId="95" xfId="0" applyFont="1" applyFill="1" applyBorder="1" applyAlignment="1" applyProtection="1">
      <alignment vertical="top" wrapText="1"/>
      <protection locked="0"/>
    </xf>
    <xf numFmtId="0" fontId="6" fillId="4" borderId="95" xfId="0" applyFont="1"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5" fontId="6" fillId="4" borderId="0" xfId="4" applyNumberFormat="1" applyFont="1" applyFill="1" applyAlignment="1" applyProtection="1">
      <alignment horizontal="left" vertical="center"/>
      <protection locked="0"/>
    </xf>
    <xf numFmtId="0" fontId="0" fillId="4" borderId="0" xfId="0" applyFill="1" applyAlignment="1">
      <alignment vertical="top" wrapText="1"/>
    </xf>
    <xf numFmtId="0" fontId="0" fillId="4" borderId="0" xfId="0" applyFill="1"/>
    <xf numFmtId="0" fontId="0" fillId="0" borderId="11" xfId="0" applyBorder="1" applyAlignment="1">
      <alignment horizontal="left" vertical="center"/>
    </xf>
    <xf numFmtId="5" fontId="0" fillId="0" borderId="11" xfId="0" applyNumberFormat="1" applyBorder="1" applyAlignment="1">
      <alignment vertical="center"/>
    </xf>
    <xf numFmtId="0" fontId="6" fillId="0" borderId="48" xfId="3" applyFont="1" applyFill="1" applyBorder="1" applyAlignment="1" applyProtection="1">
      <alignment horizontal="center" vertical="top" wrapText="1"/>
      <protection locked="0"/>
    </xf>
    <xf numFmtId="1" fontId="6" fillId="0" borderId="48" xfId="3" applyNumberFormat="1" applyFont="1" applyFill="1" applyBorder="1" applyAlignment="1" applyProtection="1">
      <alignment horizontal="center" vertical="top" wrapText="1"/>
      <protection locked="0"/>
    </xf>
    <xf numFmtId="9" fontId="23" fillId="3" borderId="11" xfId="0" applyNumberFormat="1" applyFont="1" applyFill="1" applyBorder="1" applyAlignment="1">
      <alignment horizontal="right" vertical="top"/>
    </xf>
    <xf numFmtId="0" fontId="0" fillId="3" borderId="0" xfId="0" applyFill="1" applyAlignment="1">
      <alignment vertical="center" wrapText="1"/>
    </xf>
    <xf numFmtId="0" fontId="48" fillId="0" borderId="0" xfId="0" applyFont="1" applyAlignment="1">
      <alignment vertical="center" wrapText="1"/>
    </xf>
    <xf numFmtId="0" fontId="0" fillId="10" borderId="70" xfId="0" applyFill="1" applyBorder="1"/>
    <xf numFmtId="0" fontId="0" fillId="10" borderId="35" xfId="0" applyFill="1" applyBorder="1"/>
    <xf numFmtId="0" fontId="0" fillId="10" borderId="0" xfId="0" applyFill="1"/>
    <xf numFmtId="0" fontId="6" fillId="3" borderId="15"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3" fillId="3" borderId="5" xfId="2" applyFill="1" applyBorder="1" applyAlignment="1">
      <alignment horizontal="left" wrapText="1"/>
    </xf>
    <xf numFmtId="0" fontId="2" fillId="3" borderId="6" xfId="1" applyFill="1" applyBorder="1" applyAlignment="1">
      <alignment horizontal="left" vertical="center" wrapText="1"/>
    </xf>
    <xf numFmtId="0" fontId="2" fillId="3" borderId="6" xfId="1" applyFill="1" applyBorder="1" applyAlignment="1">
      <alignment horizontal="left" vertical="center"/>
    </xf>
    <xf numFmtId="0" fontId="3" fillId="3" borderId="8" xfId="2" applyFill="1" applyBorder="1" applyAlignment="1">
      <alignment horizontal="left" wrapText="1"/>
    </xf>
    <xf numFmtId="0" fontId="8" fillId="3" borderId="0" xfId="2" applyFont="1" applyFill="1" applyBorder="1" applyAlignment="1">
      <alignment horizontal="center" vertical="center" wrapText="1"/>
    </xf>
    <xf numFmtId="0" fontId="3" fillId="3" borderId="6" xfId="2" applyFill="1" applyBorder="1" applyAlignment="1">
      <alignment horizontal="left" wrapText="1"/>
    </xf>
    <xf numFmtId="0" fontId="8" fillId="3" borderId="7" xfId="2" applyFont="1" applyFill="1" applyBorder="1" applyAlignment="1">
      <alignment horizontal="left" wrapText="1"/>
    </xf>
    <xf numFmtId="166" fontId="6" fillId="0" borderId="11" xfId="3" applyNumberFormat="1" applyFont="1" applyFill="1" applyBorder="1" applyAlignment="1" applyProtection="1">
      <alignment horizontal="left" vertical="center"/>
      <protection locked="0"/>
    </xf>
    <xf numFmtId="166" fontId="6" fillId="0" borderId="48" xfId="3" applyNumberFormat="1" applyFont="1" applyFill="1" applyBorder="1" applyAlignment="1" applyProtection="1">
      <alignment horizontal="left" vertical="center"/>
      <protection locked="0"/>
    </xf>
    <xf numFmtId="0" fontId="8" fillId="3" borderId="0" xfId="0" applyFont="1" applyFill="1" applyAlignment="1">
      <alignment horizontal="left" vertical="top" wrapText="1"/>
    </xf>
    <xf numFmtId="1" fontId="6" fillId="0" borderId="0" xfId="0" applyNumberFormat="1" applyFont="1" applyAlignment="1" applyProtection="1">
      <alignment horizontal="center" vertical="top" wrapText="1"/>
      <protection locked="0"/>
    </xf>
    <xf numFmtId="0" fontId="6" fillId="3" borderId="11" xfId="3" applyFont="1" applyFill="1" applyBorder="1" applyAlignment="1" applyProtection="1">
      <alignment horizontal="left" vertical="top"/>
      <protection locked="0"/>
    </xf>
    <xf numFmtId="0" fontId="6" fillId="3" borderId="48" xfId="3" applyFont="1" applyFill="1" applyBorder="1" applyAlignment="1" applyProtection="1">
      <alignment horizontal="left" vertical="top"/>
      <protection locked="0"/>
    </xf>
    <xf numFmtId="0" fontId="6" fillId="0" borderId="30" xfId="0" applyFont="1" applyBorder="1" applyAlignment="1" applyProtection="1">
      <alignment horizontal="center" vertical="top" wrapText="1"/>
      <protection locked="0"/>
    </xf>
    <xf numFmtId="0" fontId="6" fillId="0" borderId="49" xfId="0" applyFont="1" applyBorder="1" applyAlignment="1" applyProtection="1">
      <alignment horizontal="center" vertical="top" wrapText="1"/>
      <protection locked="0"/>
    </xf>
    <xf numFmtId="0" fontId="6" fillId="0" borderId="30" xfId="3" applyFont="1" applyFill="1" applyBorder="1" applyAlignment="1" applyProtection="1">
      <alignment horizontal="center" vertical="top" wrapText="1"/>
      <protection locked="0"/>
    </xf>
    <xf numFmtId="0" fontId="6" fillId="0" borderId="46" xfId="3" applyFont="1" applyFill="1" applyBorder="1" applyAlignment="1" applyProtection="1">
      <alignment horizontal="center" vertical="top" wrapText="1"/>
      <protection locked="0"/>
    </xf>
    <xf numFmtId="49" fontId="7" fillId="0" borderId="29" xfId="2" applyNumberFormat="1" applyFont="1" applyFill="1" applyBorder="1" applyAlignment="1" applyProtection="1">
      <alignment horizontal="left" vertical="top" wrapText="1"/>
      <protection locked="0"/>
    </xf>
    <xf numFmtId="49" fontId="7" fillId="0" borderId="42" xfId="2" applyNumberFormat="1" applyFont="1" applyFill="1" applyBorder="1" applyAlignment="1" applyProtection="1">
      <alignment horizontal="left" vertical="top" wrapText="1"/>
      <protection locked="0"/>
    </xf>
    <xf numFmtId="49" fontId="6" fillId="0" borderId="28" xfId="0" applyNumberFormat="1" applyFont="1" applyBorder="1" applyAlignment="1" applyProtection="1">
      <alignment horizontal="left" vertical="top" wrapText="1"/>
      <protection locked="0"/>
    </xf>
    <xf numFmtId="49" fontId="6" fillId="0" borderId="29" xfId="0" applyNumberFormat="1" applyFont="1" applyBorder="1" applyAlignment="1" applyProtection="1">
      <alignment horizontal="left" vertical="top" wrapText="1"/>
      <protection locked="0"/>
    </xf>
    <xf numFmtId="49" fontId="6" fillId="0" borderId="42" xfId="0" applyNumberFormat="1" applyFont="1" applyBorder="1" applyAlignment="1" applyProtection="1">
      <alignment horizontal="left" vertical="top" wrapText="1"/>
      <protection locked="0"/>
    </xf>
    <xf numFmtId="49" fontId="6" fillId="0" borderId="59"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6" fillId="3" borderId="67" xfId="0" applyFont="1" applyFill="1" applyBorder="1" applyAlignment="1">
      <alignment vertical="top" wrapText="1"/>
    </xf>
    <xf numFmtId="0" fontId="6" fillId="3" borderId="43" xfId="0" applyFont="1" applyFill="1" applyBorder="1" applyAlignment="1">
      <alignment vertical="top" wrapText="1"/>
    </xf>
    <xf numFmtId="0" fontId="6" fillId="3" borderId="43" xfId="0" applyFont="1" applyFill="1" applyBorder="1" applyAlignment="1">
      <alignment horizontal="left" vertical="top" wrapText="1"/>
    </xf>
    <xf numFmtId="0" fontId="6" fillId="0" borderId="29" xfId="2" applyFont="1" applyFill="1" applyBorder="1" applyAlignment="1" applyProtection="1">
      <alignment horizontal="center" vertical="center"/>
      <protection locked="0"/>
    </xf>
    <xf numFmtId="0" fontId="6" fillId="0" borderId="42" xfId="2" applyFont="1" applyFill="1" applyBorder="1" applyAlignment="1" applyProtection="1">
      <alignment horizontal="center" vertical="center"/>
      <protection locked="0"/>
    </xf>
    <xf numFmtId="0" fontId="6" fillId="0" borderId="28"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0" fillId="3" borderId="0" xfId="0" applyFill="1" applyAlignment="1">
      <alignment horizontal="center" vertical="top" wrapText="1"/>
    </xf>
    <xf numFmtId="49" fontId="0" fillId="0" borderId="0" xfId="0" applyNumberFormat="1" applyAlignment="1" applyProtection="1">
      <alignment horizontal="left" vertical="top" wrapText="1"/>
      <protection locked="0"/>
    </xf>
    <xf numFmtId="0" fontId="6" fillId="3" borderId="0" xfId="0" applyFont="1" applyFill="1" applyAlignment="1">
      <alignment horizontal="left" vertical="top" wrapText="1"/>
    </xf>
    <xf numFmtId="0" fontId="3" fillId="3" borderId="1" xfId="2" applyFill="1" applyAlignment="1">
      <alignment horizontal="left" wrapText="1"/>
    </xf>
    <xf numFmtId="0" fontId="3" fillId="3" borderId="25" xfId="2" applyFill="1" applyBorder="1" applyAlignment="1">
      <alignment horizontal="left" wrapText="1"/>
    </xf>
    <xf numFmtId="0" fontId="3" fillId="3" borderId="0" xfId="2" applyFill="1" applyBorder="1" applyAlignment="1">
      <alignment horizontal="left" vertical="top" wrapText="1"/>
    </xf>
    <xf numFmtId="49" fontId="0" fillId="0" borderId="55" xfId="0" applyNumberFormat="1" applyBorder="1" applyAlignment="1" applyProtection="1">
      <alignment horizontal="left" vertical="top" wrapText="1"/>
      <protection locked="0"/>
    </xf>
    <xf numFmtId="0" fontId="6" fillId="0" borderId="21" xfId="3" applyFont="1" applyFill="1" applyBorder="1" applyAlignment="1" applyProtection="1">
      <alignment horizontal="left" vertical="top" wrapText="1"/>
      <protection locked="0"/>
    </xf>
    <xf numFmtId="0" fontId="6" fillId="0" borderId="51" xfId="3" applyFont="1" applyFill="1" applyBorder="1" applyAlignment="1" applyProtection="1">
      <alignment horizontal="left" vertical="top" wrapText="1"/>
      <protection locked="0"/>
    </xf>
    <xf numFmtId="0" fontId="8" fillId="3" borderId="42" xfId="0" applyFont="1" applyFill="1" applyBorder="1" applyAlignment="1">
      <alignment horizontal="left" vertical="top" wrapText="1"/>
    </xf>
    <xf numFmtId="0" fontId="8" fillId="3" borderId="11" xfId="0" applyFont="1" applyFill="1" applyBorder="1" applyAlignment="1">
      <alignment horizontal="left" vertical="top" wrapText="1"/>
    </xf>
    <xf numFmtId="168" fontId="6" fillId="0" borderId="13" xfId="3" applyNumberFormat="1" applyFont="1" applyFill="1" applyBorder="1" applyAlignment="1" applyProtection="1">
      <alignment horizontal="left" vertical="top" wrapText="1"/>
      <protection locked="0"/>
    </xf>
    <xf numFmtId="168" fontId="6" fillId="0" borderId="11" xfId="3" applyNumberFormat="1" applyFont="1" applyFill="1" applyBorder="1" applyAlignment="1" applyProtection="1">
      <alignment horizontal="left" vertical="top" wrapText="1"/>
      <protection locked="0"/>
    </xf>
    <xf numFmtId="0" fontId="8" fillId="3" borderId="0" xfId="2" applyFont="1" applyFill="1" applyBorder="1" applyAlignment="1">
      <alignment horizontal="left" vertical="center" wrapText="1"/>
    </xf>
    <xf numFmtId="0" fontId="6" fillId="0" borderId="47" xfId="3" applyFont="1" applyFill="1" applyBorder="1" applyAlignment="1" applyProtection="1">
      <alignment horizontal="left" vertical="top" wrapText="1"/>
      <protection locked="0"/>
    </xf>
    <xf numFmtId="0" fontId="6" fillId="0" borderId="28" xfId="3" applyFont="1" applyFill="1" applyBorder="1" applyAlignment="1" applyProtection="1">
      <alignment horizontal="left" vertical="top" wrapText="1"/>
      <protection locked="0"/>
    </xf>
    <xf numFmtId="0" fontId="6" fillId="3" borderId="0" xfId="2" applyFont="1" applyFill="1" applyBorder="1" applyAlignment="1">
      <alignment horizontal="center" vertical="top" wrapText="1"/>
    </xf>
    <xf numFmtId="0" fontId="8" fillId="3" borderId="30" xfId="0" applyFont="1" applyFill="1" applyBorder="1" applyAlignment="1">
      <alignment horizontal="left" vertical="top" wrapText="1"/>
    </xf>
    <xf numFmtId="0" fontId="8" fillId="3" borderId="59" xfId="0" applyFont="1" applyFill="1" applyBorder="1" applyAlignment="1">
      <alignment horizontal="left" vertical="top" wrapText="1"/>
    </xf>
    <xf numFmtId="0" fontId="8" fillId="3" borderId="47" xfId="0" applyFont="1" applyFill="1" applyBorder="1" applyAlignment="1">
      <alignment horizontal="left" vertical="top" wrapText="1"/>
    </xf>
    <xf numFmtId="0" fontId="8" fillId="3" borderId="49" xfId="0" applyFont="1" applyFill="1" applyBorder="1" applyAlignment="1">
      <alignment horizontal="left" vertical="top" wrapText="1"/>
    </xf>
    <xf numFmtId="0" fontId="8" fillId="3" borderId="40" xfId="0" applyFont="1" applyFill="1" applyBorder="1" applyAlignment="1">
      <alignment horizontal="left" vertical="top" wrapText="1"/>
    </xf>
    <xf numFmtId="0" fontId="1" fillId="0" borderId="13" xfId="3" applyFont="1" applyFill="1" applyBorder="1" applyAlignment="1" applyProtection="1">
      <alignment horizontal="left" vertical="top" wrapText="1"/>
      <protection locked="0"/>
    </xf>
    <xf numFmtId="0" fontId="1" fillId="0" borderId="11" xfId="3" applyFont="1" applyFill="1" applyBorder="1" applyAlignment="1" applyProtection="1">
      <alignment horizontal="left" vertical="top" wrapText="1"/>
      <protection locked="0"/>
    </xf>
    <xf numFmtId="0" fontId="3" fillId="3" borderId="6" xfId="2" applyFill="1" applyBorder="1" applyAlignment="1">
      <alignment horizontal="left"/>
    </xf>
    <xf numFmtId="169" fontId="1" fillId="0" borderId="42" xfId="3" applyNumberFormat="1" applyFont="1" applyFill="1" applyBorder="1" applyAlignment="1" applyProtection="1">
      <alignment horizontal="left" vertical="top" wrapText="1"/>
      <protection locked="0"/>
    </xf>
    <xf numFmtId="169" fontId="1" fillId="0" borderId="46" xfId="3" applyNumberFormat="1" applyFont="1" applyFill="1" applyBorder="1" applyAlignment="1" applyProtection="1">
      <alignment horizontal="left" vertical="top" wrapText="1"/>
      <protection locked="0"/>
    </xf>
    <xf numFmtId="0" fontId="1" fillId="0" borderId="48" xfId="3" applyFont="1" applyFill="1" applyBorder="1" applyAlignment="1" applyProtection="1">
      <alignment horizontal="left" vertical="top" wrapText="1"/>
      <protection locked="0"/>
    </xf>
    <xf numFmtId="0" fontId="1" fillId="3" borderId="11" xfId="3" applyFont="1" applyFill="1" applyBorder="1" applyAlignment="1" applyProtection="1">
      <alignment horizontal="left" vertical="top" wrapText="1"/>
    </xf>
    <xf numFmtId="0" fontId="1" fillId="3" borderId="48" xfId="3" applyFont="1" applyFill="1" applyBorder="1" applyAlignment="1" applyProtection="1">
      <alignment horizontal="left" vertical="top" wrapText="1"/>
    </xf>
    <xf numFmtId="0" fontId="8" fillId="3" borderId="59" xfId="0" applyFont="1" applyFill="1" applyBorder="1" applyAlignment="1">
      <alignment horizontal="right" vertical="top" indent="1"/>
    </xf>
    <xf numFmtId="0" fontId="6" fillId="0" borderId="11" xfId="3" applyFont="1" applyFill="1" applyBorder="1" applyAlignment="1" applyProtection="1">
      <alignment horizontal="left" vertical="center" wrapText="1"/>
      <protection locked="0"/>
    </xf>
    <xf numFmtId="0" fontId="6" fillId="0" borderId="48" xfId="3" applyFont="1" applyFill="1" applyBorder="1" applyAlignment="1" applyProtection="1">
      <alignment horizontal="left" vertical="center" wrapText="1"/>
      <protection locked="0"/>
    </xf>
    <xf numFmtId="166" fontId="6" fillId="0" borderId="11" xfId="3" applyNumberFormat="1" applyFont="1" applyFill="1" applyBorder="1" applyAlignment="1" applyProtection="1">
      <alignment horizontal="left" vertical="center" wrapText="1"/>
      <protection locked="0"/>
    </xf>
    <xf numFmtId="166" fontId="6" fillId="0" borderId="48" xfId="3" applyNumberFormat="1" applyFont="1" applyFill="1" applyBorder="1" applyAlignment="1" applyProtection="1">
      <alignment horizontal="left" vertical="center" wrapText="1"/>
      <protection locked="0"/>
    </xf>
    <xf numFmtId="166" fontId="6" fillId="0" borderId="13" xfId="3" applyNumberFormat="1" applyFont="1" applyFill="1" applyBorder="1" applyAlignment="1" applyProtection="1">
      <alignment horizontal="left" vertical="top" wrapText="1"/>
      <protection locked="0"/>
    </xf>
    <xf numFmtId="166" fontId="6" fillId="0" borderId="11" xfId="3" applyNumberFormat="1" applyFont="1" applyFill="1" applyBorder="1" applyAlignment="1" applyProtection="1">
      <alignment horizontal="left" vertical="top" wrapText="1"/>
      <protection locked="0"/>
    </xf>
    <xf numFmtId="0" fontId="1" fillId="0" borderId="45" xfId="3" applyFont="1" applyFill="1" applyBorder="1" applyAlignment="1" applyProtection="1">
      <alignment horizontal="left" vertical="top" wrapText="1"/>
      <protection locked="0"/>
    </xf>
    <xf numFmtId="0" fontId="1" fillId="0" borderId="42" xfId="3" applyFont="1" applyFill="1" applyBorder="1" applyAlignment="1" applyProtection="1">
      <alignment horizontal="left" vertical="top" wrapText="1"/>
      <protection locked="0"/>
    </xf>
    <xf numFmtId="166" fontId="6" fillId="0" borderId="45" xfId="3" applyNumberFormat="1" applyFont="1" applyFill="1" applyBorder="1" applyAlignment="1" applyProtection="1">
      <alignment horizontal="left" vertical="top" wrapText="1"/>
      <protection locked="0"/>
    </xf>
    <xf numFmtId="166" fontId="6" fillId="0" borderId="42" xfId="3" applyNumberFormat="1" applyFont="1" applyFill="1" applyBorder="1" applyAlignment="1" applyProtection="1">
      <alignment horizontal="left" vertical="top" wrapText="1"/>
      <protection locked="0"/>
    </xf>
    <xf numFmtId="0" fontId="6" fillId="0" borderId="13" xfId="3" applyNumberFormat="1" applyFont="1" applyFill="1" applyBorder="1" applyAlignment="1" applyProtection="1">
      <alignment horizontal="left" vertical="top" wrapText="1"/>
      <protection locked="0"/>
    </xf>
    <xf numFmtId="0" fontId="6" fillId="0" borderId="11" xfId="3" applyNumberFormat="1" applyFont="1" applyFill="1" applyBorder="1" applyAlignment="1" applyProtection="1">
      <alignment horizontal="left" vertical="top" wrapText="1"/>
      <protection locked="0"/>
    </xf>
    <xf numFmtId="49" fontId="6" fillId="0" borderId="13"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48" xfId="0" applyNumberFormat="1" applyFont="1" applyBorder="1" applyAlignment="1" applyProtection="1">
      <alignment horizontal="left" vertical="top" wrapText="1"/>
      <protection locked="0"/>
    </xf>
    <xf numFmtId="49" fontId="6" fillId="0" borderId="47"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166" fontId="32" fillId="0" borderId="13" xfId="6" applyNumberFormat="1" applyFont="1" applyFill="1" applyBorder="1" applyAlignment="1" applyProtection="1">
      <alignment horizontal="left" vertical="top" wrapText="1"/>
      <protection locked="0"/>
    </xf>
    <xf numFmtId="1" fontId="6" fillId="0" borderId="13" xfId="3" applyNumberFormat="1" applyFont="1" applyFill="1" applyBorder="1" applyAlignment="1" applyProtection="1">
      <alignment horizontal="left" vertical="top" wrapText="1"/>
      <protection locked="0"/>
    </xf>
    <xf numFmtId="1" fontId="6" fillId="0" borderId="11" xfId="3" applyNumberFormat="1" applyFont="1" applyFill="1" applyBorder="1" applyAlignment="1" applyProtection="1">
      <alignment horizontal="left" vertical="top" wrapText="1"/>
      <protection locked="0"/>
    </xf>
    <xf numFmtId="169" fontId="6" fillId="0" borderId="42" xfId="3" applyNumberFormat="1" applyFont="1" applyFill="1" applyBorder="1" applyAlignment="1" applyProtection="1">
      <alignment horizontal="left" vertical="top" wrapText="1"/>
      <protection locked="0"/>
    </xf>
    <xf numFmtId="169" fontId="6" fillId="0" borderId="46" xfId="3" applyNumberFormat="1"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center"/>
      <protection locked="0"/>
    </xf>
    <xf numFmtId="0" fontId="6" fillId="0" borderId="48" xfId="3" applyFont="1" applyFill="1" applyBorder="1" applyAlignment="1" applyProtection="1">
      <alignment horizontal="left" vertical="center"/>
      <protection locked="0"/>
    </xf>
    <xf numFmtId="0" fontId="6" fillId="0" borderId="11" xfId="0" applyFont="1" applyBorder="1" applyAlignment="1" applyProtection="1">
      <alignment horizontal="center" vertical="center" wrapText="1"/>
      <protection locked="0"/>
    </xf>
    <xf numFmtId="0" fontId="6" fillId="0" borderId="51" xfId="3" applyNumberFormat="1" applyFont="1" applyFill="1" applyBorder="1" applyAlignment="1" applyProtection="1">
      <alignment horizontal="left" vertical="top" wrapText="1"/>
      <protection locked="0"/>
    </xf>
    <xf numFmtId="0" fontId="7" fillId="3" borderId="49" xfId="2" applyFont="1" applyFill="1" applyBorder="1" applyAlignment="1">
      <alignment wrapText="1"/>
    </xf>
    <xf numFmtId="0" fontId="7" fillId="3" borderId="0" xfId="2" applyFont="1" applyFill="1" applyBorder="1" applyAlignment="1">
      <alignment wrapText="1"/>
    </xf>
    <xf numFmtId="0" fontId="6" fillId="3" borderId="15" xfId="0" applyFont="1" applyFill="1" applyBorder="1" applyAlignment="1">
      <alignment horizontal="left" vertical="top" wrapText="1"/>
    </xf>
    <xf numFmtId="0" fontId="6" fillId="3" borderId="16" xfId="0" applyFont="1" applyFill="1" applyBorder="1" applyAlignment="1">
      <alignment horizontal="left" vertical="top" wrapText="1"/>
    </xf>
    <xf numFmtId="49" fontId="0" fillId="0" borderId="29" xfId="0" applyNumberFormat="1" applyBorder="1" applyAlignment="1" applyProtection="1">
      <alignment horizontal="left" vertical="top" wrapText="1"/>
      <protection locked="0"/>
    </xf>
    <xf numFmtId="49" fontId="0" fillId="0" borderId="42" xfId="0" applyNumberFormat="1" applyBorder="1" applyAlignment="1" applyProtection="1">
      <alignment horizontal="left" vertical="top" wrapText="1"/>
      <protection locked="0"/>
    </xf>
    <xf numFmtId="0" fontId="0" fillId="0" borderId="13" xfId="0" applyBorder="1" applyAlignment="1" applyProtection="1">
      <alignment horizontal="center" vertical="center" wrapText="1"/>
      <protection locked="0"/>
    </xf>
    <xf numFmtId="49" fontId="0" fillId="0" borderId="28" xfId="0" applyNumberFormat="1" applyBorder="1" applyAlignment="1" applyProtection="1">
      <alignment horizontal="left" vertical="top" wrapText="1"/>
      <protection locked="0"/>
    </xf>
    <xf numFmtId="0" fontId="0" fillId="0" borderId="4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 fillId="3" borderId="14" xfId="0" applyFont="1" applyFill="1" applyBorder="1" applyAlignment="1">
      <alignment horizontal="left" vertical="top" wrapText="1"/>
    </xf>
    <xf numFmtId="0" fontId="24" fillId="3" borderId="0" xfId="0" applyFont="1" applyFill="1" applyAlignment="1">
      <alignment horizontal="left" vertical="center" wrapText="1"/>
    </xf>
    <xf numFmtId="0" fontId="6" fillId="3" borderId="0" xfId="0" applyFont="1" applyFill="1" applyAlignment="1">
      <alignment horizontal="left" vertical="center" wrapText="1" indent="1"/>
    </xf>
    <xf numFmtId="0" fontId="8" fillId="3" borderId="0" xfId="0" applyFont="1" applyFill="1" applyAlignment="1">
      <alignment horizontal="left" vertical="center" wrapText="1" indent="1"/>
    </xf>
    <xf numFmtId="0" fontId="8" fillId="3" borderId="0" xfId="0" applyFont="1" applyFill="1" applyAlignment="1">
      <alignment vertical="center"/>
    </xf>
    <xf numFmtId="0" fontId="24" fillId="3" borderId="0" xfId="0" applyFont="1" applyFill="1" applyAlignment="1">
      <alignment vertical="center" wrapText="1"/>
    </xf>
    <xf numFmtId="0" fontId="24" fillId="3" borderId="0" xfId="0" applyFont="1" applyFill="1" applyAlignment="1">
      <alignment vertical="center"/>
    </xf>
    <xf numFmtId="0" fontId="6" fillId="3" borderId="0" xfId="0" applyFont="1" applyFill="1" applyAlignment="1">
      <alignment vertical="top" wrapText="1"/>
    </xf>
    <xf numFmtId="0" fontId="6" fillId="3" borderId="40" xfId="0" applyFont="1" applyFill="1" applyBorder="1" applyAlignment="1">
      <alignment vertical="top" wrapText="1"/>
    </xf>
    <xf numFmtId="49" fontId="21" fillId="3" borderId="0" xfId="2" applyNumberFormat="1" applyFont="1" applyFill="1" applyBorder="1" applyAlignment="1">
      <alignment horizontal="left" vertical="top" wrapText="1"/>
    </xf>
    <xf numFmtId="49" fontId="21" fillId="3" borderId="40" xfId="2" applyNumberFormat="1" applyFont="1" applyFill="1" applyBorder="1" applyAlignment="1">
      <alignment horizontal="left" vertical="top" wrapText="1"/>
    </xf>
    <xf numFmtId="49" fontId="21" fillId="0" borderId="20" xfId="2" applyNumberFormat="1" applyFont="1" applyFill="1" applyBorder="1" applyAlignment="1" applyProtection="1">
      <alignment horizontal="left" vertical="top" wrapText="1"/>
      <protection locked="0"/>
    </xf>
    <xf numFmtId="49" fontId="21" fillId="0" borderId="86" xfId="2" applyNumberFormat="1" applyFont="1" applyFill="1" applyBorder="1" applyAlignment="1" applyProtection="1">
      <alignment horizontal="left" vertical="top" wrapText="1"/>
      <protection locked="0"/>
    </xf>
    <xf numFmtId="0" fontId="6" fillId="3" borderId="20" xfId="0" applyFont="1" applyFill="1" applyBorder="1" applyAlignment="1">
      <alignment horizontal="center" vertical="top" wrapText="1"/>
    </xf>
    <xf numFmtId="0" fontId="6" fillId="3" borderId="86" xfId="0" applyFont="1" applyFill="1" applyBorder="1" applyAlignment="1">
      <alignment horizontal="center" vertical="top" wrapText="1"/>
    </xf>
    <xf numFmtId="0" fontId="8" fillId="3" borderId="0" xfId="0" applyFont="1" applyFill="1" applyAlignment="1">
      <alignment horizontal="left" vertical="center" wrapText="1"/>
    </xf>
    <xf numFmtId="0" fontId="3" fillId="3" borderId="0" xfId="2" applyFill="1" applyBorder="1" applyAlignment="1">
      <alignment horizontal="left" wrapText="1"/>
    </xf>
    <xf numFmtId="0" fontId="6" fillId="4" borderId="11" xfId="0" applyFont="1" applyFill="1" applyBorder="1" applyAlignment="1" applyProtection="1">
      <alignment horizontal="center" vertical="top" wrapText="1"/>
      <protection locked="0"/>
    </xf>
    <xf numFmtId="0" fontId="23" fillId="3" borderId="71" xfId="2" applyFont="1" applyFill="1" applyBorder="1" applyAlignment="1">
      <alignment horizontal="center" vertical="center" wrapText="1"/>
    </xf>
    <xf numFmtId="0" fontId="2" fillId="3" borderId="1" xfId="1" applyFill="1" applyBorder="1" applyAlignment="1">
      <alignment horizontal="left" vertical="center" wrapText="1"/>
    </xf>
    <xf numFmtId="0" fontId="2" fillId="3" borderId="1" xfId="1" applyFill="1" applyBorder="1" applyAlignment="1">
      <alignment horizontal="left" vertical="center"/>
    </xf>
    <xf numFmtId="0" fontId="3" fillId="3" borderId="9" xfId="2" applyFill="1" applyBorder="1" applyAlignment="1">
      <alignment horizontal="left" wrapText="1"/>
    </xf>
    <xf numFmtId="0" fontId="6" fillId="4" borderId="32" xfId="0" applyFont="1" applyFill="1" applyBorder="1" applyAlignment="1" applyProtection="1">
      <alignment horizontal="center" vertical="top" wrapText="1"/>
      <protection locked="0"/>
    </xf>
    <xf numFmtId="49" fontId="6" fillId="4" borderId="11" xfId="0" applyNumberFormat="1" applyFont="1" applyFill="1" applyBorder="1" applyAlignment="1" applyProtection="1">
      <alignment horizontal="center" vertical="top"/>
      <protection locked="0"/>
    </xf>
    <xf numFmtId="0" fontId="2" fillId="3" borderId="0" xfId="1" applyFill="1" applyBorder="1" applyAlignment="1" applyProtection="1">
      <alignment horizontal="left" vertical="center"/>
    </xf>
    <xf numFmtId="0" fontId="3" fillId="3" borderId="18" xfId="2" applyFill="1" applyBorder="1" applyAlignment="1" applyProtection="1">
      <alignment horizontal="left" wrapText="1"/>
    </xf>
    <xf numFmtId="0" fontId="3" fillId="3" borderId="25" xfId="2" applyFill="1" applyBorder="1" applyAlignment="1" applyProtection="1">
      <alignment horizontal="left" wrapText="1"/>
    </xf>
    <xf numFmtId="0" fontId="6" fillId="3" borderId="70" xfId="0" applyFont="1" applyFill="1" applyBorder="1" applyAlignment="1">
      <alignment horizontal="left" vertical="center"/>
    </xf>
    <xf numFmtId="0" fontId="6" fillId="3" borderId="35" xfId="0" applyFont="1" applyFill="1" applyBorder="1" applyAlignment="1">
      <alignment horizontal="left" vertical="center"/>
    </xf>
    <xf numFmtId="0" fontId="8" fillId="3" borderId="20" xfId="0" applyFont="1" applyFill="1" applyBorder="1" applyAlignment="1">
      <alignment horizontal="left" vertical="center" wrapText="1"/>
    </xf>
    <xf numFmtId="0" fontId="6" fillId="4" borderId="50" xfId="0" applyFont="1" applyFill="1" applyBorder="1" applyAlignment="1" applyProtection="1">
      <alignment horizontal="left" vertical="top"/>
      <protection locked="0"/>
    </xf>
    <xf numFmtId="0" fontId="6" fillId="4" borderId="51" xfId="0" applyFont="1" applyFill="1" applyBorder="1" applyAlignment="1" applyProtection="1">
      <alignment horizontal="left" vertical="top"/>
      <protection locked="0"/>
    </xf>
    <xf numFmtId="0" fontId="6" fillId="4" borderId="13" xfId="0" applyFont="1" applyFill="1" applyBorder="1" applyAlignment="1" applyProtection="1">
      <alignment horizontal="left" vertical="top"/>
      <protection locked="0"/>
    </xf>
    <xf numFmtId="49" fontId="10" fillId="4" borderId="55" xfId="0" applyNumberFormat="1" applyFont="1" applyFill="1" applyBorder="1" applyAlignment="1" applyProtection="1">
      <alignment horizontal="left" vertical="top" wrapText="1"/>
      <protection locked="0"/>
    </xf>
    <xf numFmtId="49" fontId="10" fillId="4" borderId="0" xfId="0" applyNumberFormat="1" applyFont="1" applyFill="1" applyAlignment="1" applyProtection="1">
      <alignment horizontal="left" vertical="top" wrapText="1"/>
      <protection locked="0"/>
    </xf>
    <xf numFmtId="0" fontId="3" fillId="3" borderId="19" xfId="2" applyFill="1" applyBorder="1" applyAlignment="1" applyProtection="1">
      <alignment horizontal="left" vertical="top" wrapText="1"/>
    </xf>
    <xf numFmtId="0" fontId="38" fillId="3" borderId="54" xfId="0" applyFont="1" applyFill="1" applyBorder="1" applyAlignment="1">
      <alignment horizontal="left" wrapText="1"/>
    </xf>
    <xf numFmtId="0" fontId="38" fillId="3" borderId="0" xfId="0" applyFont="1" applyFill="1" applyAlignment="1">
      <alignment horizontal="left" wrapText="1"/>
    </xf>
    <xf numFmtId="0" fontId="36" fillId="3" borderId="0" xfId="0" applyFont="1" applyFill="1" applyAlignment="1">
      <alignment horizontal="right" wrapText="1"/>
    </xf>
    <xf numFmtId="0" fontId="36" fillId="3" borderId="0" xfId="0" applyFont="1" applyFill="1" applyAlignment="1">
      <alignment horizontal="right"/>
    </xf>
    <xf numFmtId="0" fontId="0" fillId="3" borderId="0" xfId="0" applyFill="1" applyAlignment="1">
      <alignment horizontal="center"/>
    </xf>
    <xf numFmtId="49" fontId="34" fillId="4" borderId="0" xfId="2" applyNumberFormat="1" applyFont="1" applyFill="1" applyBorder="1" applyAlignment="1" applyProtection="1">
      <alignment horizontal="left" vertical="top" wrapText="1"/>
      <protection locked="0"/>
    </xf>
    <xf numFmtId="0" fontId="6" fillId="3" borderId="37" xfId="0" applyFont="1" applyFill="1" applyBorder="1" applyAlignment="1">
      <alignment horizontal="left" vertical="center"/>
    </xf>
    <xf numFmtId="0" fontId="6" fillId="3" borderId="3" xfId="0" applyFont="1" applyFill="1" applyBorder="1" applyAlignment="1">
      <alignment horizontal="left" vertical="center"/>
    </xf>
    <xf numFmtId="0" fontId="6" fillId="3" borderId="38" xfId="0" applyFont="1" applyFill="1" applyBorder="1" applyAlignment="1">
      <alignment horizontal="left" vertical="center"/>
    </xf>
    <xf numFmtId="0" fontId="3" fillId="3" borderId="19" xfId="2" applyFill="1" applyBorder="1" applyAlignment="1" applyProtection="1">
      <alignment horizontal="left" wrapText="1"/>
    </xf>
    <xf numFmtId="0" fontId="36" fillId="3" borderId="54" xfId="0" applyFont="1" applyFill="1" applyBorder="1" applyAlignment="1">
      <alignment horizontal="center"/>
    </xf>
    <xf numFmtId="0" fontId="36" fillId="3" borderId="0" xfId="0" applyFont="1" applyFill="1" applyAlignment="1">
      <alignment horizontal="center"/>
    </xf>
    <xf numFmtId="0" fontId="36" fillId="3" borderId="0" xfId="0" applyFont="1" applyFill="1" applyAlignment="1">
      <alignment horizontal="right" vertical="top" wrapText="1"/>
    </xf>
    <xf numFmtId="0" fontId="6" fillId="8" borderId="44" xfId="0" applyFont="1" applyFill="1" applyBorder="1" applyAlignment="1">
      <alignment horizontal="left" vertical="center" wrapText="1"/>
    </xf>
    <xf numFmtId="0" fontId="6" fillId="8" borderId="40" xfId="0" applyFont="1" applyFill="1" applyBorder="1" applyAlignment="1">
      <alignment horizontal="left" vertical="center" wrapText="1"/>
    </xf>
    <xf numFmtId="0" fontId="6" fillId="4" borderId="0" xfId="0" applyFont="1" applyFill="1" applyAlignment="1" applyProtection="1">
      <alignment horizontal="left" vertical="top" wrapText="1"/>
      <protection locked="0"/>
    </xf>
    <xf numFmtId="49" fontId="6" fillId="3" borderId="0" xfId="0" applyNumberFormat="1" applyFont="1" applyFill="1" applyAlignment="1">
      <alignment horizontal="left" vertical="top" wrapText="1"/>
    </xf>
    <xf numFmtId="0" fontId="7" fillId="3" borderId="0" xfId="2" applyFont="1" applyFill="1" applyBorder="1" applyAlignment="1">
      <alignment horizontal="left" wrapText="1"/>
    </xf>
    <xf numFmtId="0" fontId="6" fillId="3" borderId="16" xfId="0" applyFont="1" applyFill="1" applyBorder="1" applyAlignment="1">
      <alignment horizontal="left" wrapText="1"/>
    </xf>
    <xf numFmtId="0" fontId="6" fillId="3" borderId="0" xfId="0" applyFont="1" applyFill="1" applyAlignment="1">
      <alignment horizontal="left" wrapText="1"/>
    </xf>
    <xf numFmtId="0" fontId="6" fillId="3" borderId="0" xfId="0" applyFont="1" applyFill="1" applyAlignment="1">
      <alignment horizontal="center" vertical="top" wrapText="1"/>
    </xf>
    <xf numFmtId="0" fontId="6" fillId="3" borderId="21" xfId="0" applyFont="1" applyFill="1" applyBorder="1" applyAlignment="1">
      <alignment horizontal="center" vertical="top" wrapText="1"/>
    </xf>
    <xf numFmtId="0" fontId="2" fillId="3" borderId="25" xfId="1" applyFill="1" applyBorder="1" applyAlignment="1">
      <alignment horizontal="left" vertical="center" wrapText="1"/>
    </xf>
    <xf numFmtId="49" fontId="6" fillId="0" borderId="21" xfId="0" applyNumberFormat="1"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8" fillId="3" borderId="0" xfId="0" applyFont="1" applyFill="1" applyAlignment="1">
      <alignment horizontal="left" wrapText="1"/>
    </xf>
    <xf numFmtId="49" fontId="6" fillId="4" borderId="0" xfId="0" applyNumberFormat="1" applyFont="1" applyFill="1" applyAlignment="1" applyProtection="1">
      <alignment horizontal="left" vertical="top" wrapText="1"/>
      <protection locked="0"/>
    </xf>
    <xf numFmtId="0" fontId="6" fillId="4" borderId="0" xfId="0" applyFont="1" applyFill="1" applyAlignment="1" applyProtection="1">
      <alignment horizontal="left" vertical="center" wrapText="1"/>
      <protection locked="0"/>
    </xf>
    <xf numFmtId="0" fontId="36" fillId="3" borderId="16" xfId="0" applyFont="1" applyFill="1" applyBorder="1" applyAlignment="1">
      <alignment vertical="center" wrapText="1"/>
    </xf>
    <xf numFmtId="0" fontId="36" fillId="3" borderId="15" xfId="0" applyFont="1" applyFill="1" applyBorder="1" applyAlignment="1">
      <alignment vertical="center" wrapText="1"/>
    </xf>
    <xf numFmtId="49" fontId="36" fillId="4" borderId="51" xfId="0" applyNumberFormat="1" applyFont="1" applyFill="1" applyBorder="1" applyAlignment="1" applyProtection="1">
      <alignment horizontal="left" vertical="top" wrapText="1"/>
      <protection locked="0"/>
    </xf>
    <xf numFmtId="0" fontId="36" fillId="4" borderId="59" xfId="0" applyFont="1" applyFill="1" applyBorder="1" applyAlignment="1" applyProtection="1">
      <alignment vertical="center" wrapText="1"/>
      <protection locked="0"/>
    </xf>
    <xf numFmtId="0" fontId="36" fillId="3" borderId="14" xfId="0" applyFont="1" applyFill="1" applyBorder="1" applyAlignment="1">
      <alignment vertical="center" wrapText="1"/>
    </xf>
    <xf numFmtId="49" fontId="36" fillId="4" borderId="21" xfId="0" applyNumberFormat="1" applyFont="1" applyFill="1" applyBorder="1" applyAlignment="1" applyProtection="1">
      <alignment horizontal="left" vertical="top" wrapText="1"/>
      <protection locked="0"/>
    </xf>
    <xf numFmtId="0" fontId="6" fillId="3" borderId="0" xfId="0" applyFont="1" applyFill="1" applyAlignment="1">
      <alignment horizontal="left" vertical="center" wrapText="1"/>
    </xf>
    <xf numFmtId="0" fontId="6" fillId="3" borderId="0" xfId="0" applyFont="1" applyFill="1" applyAlignment="1">
      <alignment horizontal="left"/>
    </xf>
    <xf numFmtId="0" fontId="6" fillId="3" borderId="15" xfId="0" applyFont="1" applyFill="1" applyBorder="1" applyAlignment="1">
      <alignment wrapText="1"/>
    </xf>
    <xf numFmtId="0" fontId="6" fillId="8" borderId="15" xfId="0" applyFont="1" applyFill="1" applyBorder="1" applyAlignment="1">
      <alignment horizontal="left" vertical="center" wrapText="1"/>
    </xf>
    <xf numFmtId="0" fontId="6" fillId="4" borderId="0" xfId="0" applyFont="1" applyFill="1" applyAlignment="1" applyProtection="1">
      <alignment horizontal="left" vertical="top"/>
      <protection locked="0"/>
    </xf>
    <xf numFmtId="0" fontId="6" fillId="3" borderId="0" xfId="0" applyFont="1" applyFill="1" applyAlignment="1">
      <alignment vertical="center" wrapText="1"/>
    </xf>
    <xf numFmtId="49" fontId="36" fillId="4" borderId="16" xfId="0" applyNumberFormat="1" applyFont="1" applyFill="1" applyBorder="1" applyAlignment="1" applyProtection="1">
      <alignment horizontal="left" vertical="top" wrapText="1"/>
      <protection locked="0"/>
    </xf>
    <xf numFmtId="0" fontId="8" fillId="3" borderId="7" xfId="0" applyFont="1" applyFill="1" applyBorder="1" applyAlignment="1">
      <alignment horizontal="left" vertical="center" wrapText="1"/>
    </xf>
    <xf numFmtId="0" fontId="6" fillId="3" borderId="63" xfId="0" applyFont="1" applyFill="1" applyBorder="1" applyAlignment="1">
      <alignment horizontal="center" vertical="center"/>
    </xf>
    <xf numFmtId="0" fontId="6" fillId="3" borderId="12" xfId="0" applyFont="1" applyFill="1" applyBorder="1" applyAlignment="1">
      <alignment horizontal="center" vertical="center"/>
    </xf>
    <xf numFmtId="0" fontId="6" fillId="4" borderId="64" xfId="0" applyFont="1" applyFill="1" applyBorder="1" applyAlignment="1" applyProtection="1">
      <alignment horizontal="center" vertical="center"/>
      <protection locked="0"/>
    </xf>
    <xf numFmtId="0" fontId="6" fillId="4" borderId="63" xfId="0" applyFont="1" applyFill="1" applyBorder="1" applyAlignment="1" applyProtection="1">
      <alignment horizontal="center" vertical="center"/>
      <protection locked="0"/>
    </xf>
    <xf numFmtId="0" fontId="6" fillId="4" borderId="21" xfId="0" applyFont="1" applyFill="1" applyBorder="1" applyAlignment="1" applyProtection="1">
      <alignment horizontal="left" vertical="top" wrapText="1"/>
      <protection locked="0"/>
    </xf>
    <xf numFmtId="0" fontId="6" fillId="4" borderId="51" xfId="0" applyFont="1" applyFill="1" applyBorder="1" applyAlignment="1" applyProtection="1">
      <alignment horizontal="left" vertical="top" wrapText="1"/>
      <protection locked="0"/>
    </xf>
    <xf numFmtId="1" fontId="6" fillId="4" borderId="62" xfId="0" applyNumberFormat="1" applyFont="1" applyFill="1" applyBorder="1" applyAlignment="1" applyProtection="1">
      <alignment horizontal="center" vertical="center"/>
      <protection locked="0"/>
    </xf>
    <xf numFmtId="1" fontId="6" fillId="4" borderId="61" xfId="0" applyNumberFormat="1" applyFont="1" applyFill="1" applyBorder="1" applyAlignment="1" applyProtection="1">
      <alignment horizontal="center" vertical="center"/>
      <protection locked="0"/>
    </xf>
    <xf numFmtId="1" fontId="6" fillId="4" borderId="64" xfId="0" applyNumberFormat="1" applyFont="1" applyFill="1" applyBorder="1" applyAlignment="1" applyProtection="1">
      <alignment horizontal="center" vertical="center"/>
      <protection locked="0"/>
    </xf>
    <xf numFmtId="1" fontId="6" fillId="4" borderId="63" xfId="0" applyNumberFormat="1" applyFont="1" applyFill="1" applyBorder="1" applyAlignment="1" applyProtection="1">
      <alignment horizontal="center" vertical="center"/>
      <protection locked="0"/>
    </xf>
    <xf numFmtId="0" fontId="6" fillId="3" borderId="61" xfId="0" applyFont="1" applyFill="1" applyBorder="1" applyAlignment="1">
      <alignment horizontal="center" vertical="center"/>
    </xf>
    <xf numFmtId="0" fontId="6" fillId="3" borderId="72" xfId="0" applyFont="1" applyFill="1" applyBorder="1" applyAlignment="1">
      <alignment horizontal="center" vertical="center"/>
    </xf>
    <xf numFmtId="0" fontId="6" fillId="3" borderId="0" xfId="0" applyFont="1" applyFill="1" applyAlignment="1">
      <alignment horizontal="center" vertical="center" wrapText="1"/>
    </xf>
    <xf numFmtId="0" fontId="6" fillId="8" borderId="16" xfId="0" applyFont="1" applyFill="1" applyBorder="1" applyAlignment="1">
      <alignment horizontal="left" vertical="center" wrapText="1"/>
    </xf>
    <xf numFmtId="0" fontId="8" fillId="3" borderId="12" xfId="0" applyFont="1" applyFill="1" applyBorder="1" applyAlignment="1">
      <alignment horizontal="center" vertical="center"/>
    </xf>
    <xf numFmtId="0" fontId="33" fillId="3" borderId="25" xfId="1" applyFont="1" applyFill="1" applyBorder="1" applyAlignment="1">
      <alignment horizontal="left" vertical="center"/>
    </xf>
    <xf numFmtId="0" fontId="8" fillId="3" borderId="7" xfId="0" applyFont="1" applyFill="1" applyBorder="1" applyAlignment="1">
      <alignment horizontal="left" wrapText="1"/>
    </xf>
    <xf numFmtId="0" fontId="6" fillId="8" borderId="85" xfId="0" applyFont="1" applyFill="1" applyBorder="1" applyAlignment="1">
      <alignment horizontal="left" vertical="center" wrapText="1"/>
    </xf>
    <xf numFmtId="0" fontId="6" fillId="3" borderId="79" xfId="0" applyFont="1" applyFill="1" applyBorder="1" applyAlignment="1">
      <alignment vertical="center" wrapText="1"/>
    </xf>
    <xf numFmtId="0" fontId="2" fillId="3" borderId="25" xfId="1" applyFill="1" applyBorder="1" applyAlignment="1">
      <alignment horizontal="left" vertical="center"/>
    </xf>
    <xf numFmtId="0" fontId="3" fillId="3" borderId="19" xfId="2" applyFill="1" applyBorder="1" applyAlignment="1">
      <alignment horizontal="left" wrapText="1"/>
    </xf>
    <xf numFmtId="0" fontId="6" fillId="3" borderId="15" xfId="0" applyFont="1" applyFill="1" applyBorder="1" applyAlignment="1">
      <alignment vertical="center" wrapText="1"/>
    </xf>
    <xf numFmtId="0" fontId="8" fillId="3" borderId="0" xfId="0" applyFont="1" applyFill="1" applyAlignment="1">
      <alignment horizontal="left" vertical="center"/>
    </xf>
    <xf numFmtId="0" fontId="37" fillId="3" borderId="0" xfId="0" applyFont="1" applyFill="1" applyAlignment="1">
      <alignment horizontal="left" vertical="top" wrapText="1"/>
    </xf>
    <xf numFmtId="0" fontId="6" fillId="3" borderId="14" xfId="0" applyFont="1" applyFill="1" applyBorder="1" applyAlignment="1">
      <alignment vertical="center" wrapText="1"/>
    </xf>
    <xf numFmtId="0" fontId="37" fillId="3" borderId="0" xfId="0" applyFont="1" applyFill="1" applyAlignment="1">
      <alignment wrapText="1"/>
    </xf>
    <xf numFmtId="0" fontId="6" fillId="3" borderId="0" xfId="0" applyFont="1" applyFill="1"/>
    <xf numFmtId="0" fontId="8" fillId="3" borderId="0" xfId="0" applyFont="1" applyFill="1"/>
    <xf numFmtId="0" fontId="6" fillId="3" borderId="16" xfId="0" applyFont="1" applyFill="1" applyBorder="1" applyAlignment="1">
      <alignment vertical="center" wrapText="1"/>
    </xf>
    <xf numFmtId="0" fontId="7" fillId="3" borderId="58" xfId="2" applyFont="1" applyFill="1" applyBorder="1" applyAlignment="1">
      <alignment horizontal="left" wrapText="1"/>
    </xf>
    <xf numFmtId="0" fontId="6" fillId="3" borderId="16" xfId="0" applyFont="1" applyFill="1" applyBorder="1" applyAlignment="1">
      <alignment horizontal="left" vertical="center"/>
    </xf>
    <xf numFmtId="0" fontId="6" fillId="3" borderId="15" xfId="0" applyFont="1" applyFill="1" applyBorder="1" applyAlignment="1">
      <alignment horizontal="left" vertical="center"/>
    </xf>
    <xf numFmtId="0" fontId="6" fillId="3" borderId="0" xfId="0" applyFont="1" applyFill="1" applyAlignment="1">
      <alignment horizontal="left" vertical="center"/>
    </xf>
    <xf numFmtId="0" fontId="41" fillId="3" borderId="0" xfId="6" applyFont="1" applyFill="1" applyBorder="1" applyAlignment="1" applyProtection="1">
      <alignment horizontal="left" vertical="center"/>
      <protection locked="0"/>
    </xf>
    <xf numFmtId="0" fontId="6" fillId="3" borderId="14" xfId="0" applyFont="1" applyFill="1" applyBorder="1" applyAlignment="1" applyProtection="1">
      <alignment horizontal="left" vertical="center" wrapText="1"/>
      <protection hidden="1"/>
    </xf>
    <xf numFmtId="0" fontId="2" fillId="3" borderId="0" xfId="1" applyFill="1" applyBorder="1" applyAlignment="1" applyProtection="1">
      <alignment vertical="center"/>
      <protection hidden="1"/>
    </xf>
    <xf numFmtId="49" fontId="6" fillId="0" borderId="0" xfId="0" applyNumberFormat="1" applyFont="1" applyAlignment="1" applyProtection="1">
      <alignment horizontal="left" vertical="top" wrapText="1"/>
      <protection locked="0" hidden="1"/>
    </xf>
    <xf numFmtId="0" fontId="6" fillId="3" borderId="0" xfId="0" applyFont="1" applyFill="1" applyAlignment="1" applyProtection="1">
      <alignment horizontal="left"/>
      <protection hidden="1"/>
    </xf>
    <xf numFmtId="0" fontId="3" fillId="3" borderId="18" xfId="2" applyFill="1" applyBorder="1" applyAlignment="1" applyProtection="1">
      <alignment horizontal="left" wrapText="1"/>
      <protection hidden="1"/>
    </xf>
    <xf numFmtId="0" fontId="6" fillId="3" borderId="0" xfId="0" applyFont="1" applyFill="1" applyAlignment="1" applyProtection="1">
      <alignment horizontal="left" vertical="center" wrapText="1"/>
      <protection hidden="1"/>
    </xf>
    <xf numFmtId="0" fontId="6" fillId="3" borderId="0" xfId="0" applyFont="1" applyFill="1" applyProtection="1">
      <protection hidden="1"/>
    </xf>
    <xf numFmtId="0" fontId="33" fillId="3" borderId="1" xfId="1" applyFont="1" applyFill="1" applyBorder="1" applyAlignment="1" applyProtection="1">
      <alignment horizontal="left" vertical="center" wrapText="1"/>
    </xf>
    <xf numFmtId="0" fontId="33" fillId="3" borderId="1" xfId="1" applyFont="1" applyFill="1" applyBorder="1" applyAlignment="1" applyProtection="1">
      <alignment horizontal="left" vertical="center"/>
    </xf>
    <xf numFmtId="0" fontId="8" fillId="3" borderId="0" xfId="0" applyFont="1" applyFill="1" applyAlignment="1">
      <alignment wrapText="1"/>
    </xf>
    <xf numFmtId="0" fontId="20" fillId="3" borderId="0" xfId="6" applyFill="1" applyBorder="1" applyAlignment="1" applyProtection="1">
      <alignment horizontal="center"/>
      <protection locked="0"/>
    </xf>
    <xf numFmtId="0" fontId="40" fillId="3" borderId="0" xfId="0" applyFont="1" applyFill="1" applyAlignment="1" applyProtection="1">
      <alignment horizontal="center"/>
      <protection locked="0"/>
    </xf>
    <xf numFmtId="0" fontId="6" fillId="3" borderId="0" xfId="0" applyFont="1" applyFill="1" applyAlignment="1">
      <alignment horizontal="justify" vertical="center"/>
    </xf>
    <xf numFmtId="0" fontId="6" fillId="4" borderId="0" xfId="0" applyFont="1" applyFill="1" applyAlignment="1" applyProtection="1">
      <alignment horizontal="center" wrapText="1"/>
      <protection locked="0"/>
    </xf>
    <xf numFmtId="0" fontId="8" fillId="3" borderId="0" xfId="0" applyFont="1" applyFill="1" applyAlignment="1">
      <alignment horizontal="left"/>
    </xf>
    <xf numFmtId="0" fontId="33" fillId="3" borderId="58" xfId="1" applyFont="1" applyFill="1" applyBorder="1" applyAlignment="1" applyProtection="1">
      <alignment horizontal="left" vertical="center" wrapText="1"/>
    </xf>
    <xf numFmtId="0" fontId="33" fillId="3" borderId="58" xfId="1" applyFont="1" applyFill="1" applyBorder="1" applyAlignment="1" applyProtection="1">
      <alignment horizontal="left" vertical="center"/>
    </xf>
    <xf numFmtId="0" fontId="3" fillId="3" borderId="60" xfId="2" applyFill="1" applyBorder="1" applyAlignment="1" applyProtection="1">
      <alignment horizontal="left" wrapText="1"/>
    </xf>
    <xf numFmtId="0" fontId="33" fillId="3" borderId="25" xfId="1" applyFont="1" applyFill="1" applyBorder="1" applyAlignment="1">
      <alignment horizontal="left" vertical="center" wrapText="1"/>
    </xf>
    <xf numFmtId="0" fontId="3" fillId="3" borderId="18" xfId="2" applyFill="1" applyBorder="1" applyAlignment="1">
      <alignment horizontal="left" wrapText="1"/>
    </xf>
    <xf numFmtId="0" fontId="24" fillId="5" borderId="0" xfId="0" applyFont="1" applyFill="1" applyAlignment="1">
      <alignment horizontal="left"/>
    </xf>
    <xf numFmtId="0" fontId="6" fillId="0" borderId="0" xfId="0" applyFont="1" applyProtection="1">
      <protection locked="0"/>
    </xf>
    <xf numFmtId="0" fontId="38" fillId="3" borderId="0" xfId="0" applyFont="1" applyFill="1"/>
    <xf numFmtId="0" fontId="42" fillId="3" borderId="27" xfId="2" applyFont="1" applyFill="1" applyBorder="1" applyAlignment="1">
      <alignment horizontal="center" vertical="center" wrapText="1"/>
    </xf>
    <xf numFmtId="0" fontId="42" fillId="3" borderId="4" xfId="2" applyFont="1" applyFill="1" applyBorder="1" applyAlignment="1">
      <alignment horizontal="center" vertical="center" wrapText="1"/>
    </xf>
    <xf numFmtId="0" fontId="42" fillId="3" borderId="26" xfId="2" applyFont="1" applyFill="1" applyBorder="1" applyAlignment="1">
      <alignment horizontal="center" vertical="center" wrapText="1"/>
    </xf>
    <xf numFmtId="9" fontId="38" fillId="3" borderId="24" xfId="5" applyFont="1" applyFill="1" applyBorder="1" applyAlignment="1">
      <alignment horizontal="center" vertical="center" wrapText="1"/>
    </xf>
    <xf numFmtId="9" fontId="38" fillId="3" borderId="23" xfId="5" applyFont="1" applyFill="1" applyBorder="1" applyAlignment="1">
      <alignment horizontal="center" vertical="center" wrapText="1"/>
    </xf>
    <xf numFmtId="9" fontId="6" fillId="3" borderId="24" xfId="5" applyFont="1" applyFill="1" applyBorder="1" applyAlignment="1">
      <alignment horizontal="center" vertical="center"/>
    </xf>
    <xf numFmtId="9" fontId="6" fillId="3" borderId="56" xfId="5" applyFont="1" applyFill="1" applyBorder="1" applyAlignment="1">
      <alignment horizontal="center" vertical="center"/>
    </xf>
    <xf numFmtId="9" fontId="6" fillId="3" borderId="23" xfId="5" applyFont="1" applyFill="1" applyBorder="1" applyAlignment="1">
      <alignment horizontal="center" vertical="center"/>
    </xf>
    <xf numFmtId="0" fontId="6" fillId="3" borderId="57" xfId="0" applyFont="1" applyFill="1" applyBorder="1" applyAlignment="1">
      <alignment horizontal="left" vertical="center"/>
    </xf>
    <xf numFmtId="0" fontId="6" fillId="3" borderId="3" xfId="0" applyFont="1" applyFill="1" applyBorder="1" applyAlignment="1">
      <alignment horizontal="left"/>
    </xf>
    <xf numFmtId="0" fontId="6" fillId="0" borderId="27"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10" fillId="10" borderId="0" xfId="0" applyFont="1" applyFill="1" applyAlignment="1">
      <alignment vertical="top" wrapText="1"/>
    </xf>
    <xf numFmtId="0" fontId="36" fillId="9" borderId="92" xfId="0" applyFont="1" applyFill="1" applyBorder="1" applyAlignment="1">
      <alignment horizontal="left" vertical="center"/>
    </xf>
    <xf numFmtId="0" fontId="36" fillId="9" borderId="91" xfId="0" applyFont="1" applyFill="1" applyBorder="1" applyAlignment="1">
      <alignment horizontal="left" vertical="center"/>
    </xf>
    <xf numFmtId="0" fontId="36" fillId="9" borderId="90" xfId="0" applyFont="1" applyFill="1" applyBorder="1" applyAlignment="1">
      <alignment horizontal="center" vertical="center"/>
    </xf>
  </cellXfs>
  <cellStyles count="8">
    <cellStyle name="Entrée" xfId="3" builtinId="20"/>
    <cellStyle name="Lien hypertexte" xfId="6" builtinId="8"/>
    <cellStyle name="Milliers" xfId="7" builtinId="3"/>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38100</xdr:rowOff>
        </xdr:from>
        <xdr:to>
          <xdr:col>6</xdr:col>
          <xdr:colOff>965200</xdr:colOff>
          <xdr:row>4</xdr:row>
          <xdr:rowOff>323850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xdr:row>
          <xdr:rowOff>609600</xdr:rowOff>
        </xdr:from>
        <xdr:to>
          <xdr:col>6</xdr:col>
          <xdr:colOff>895350</xdr:colOff>
          <xdr:row>5</xdr:row>
          <xdr:rowOff>850900</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889000</xdr:colOff>
          <xdr:row>6</xdr:row>
          <xdr:rowOff>412750</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241300</xdr:rowOff>
        </xdr:from>
        <xdr:to>
          <xdr:col>6</xdr:col>
          <xdr:colOff>914400</xdr:colOff>
          <xdr:row>7</xdr:row>
          <xdr:rowOff>488950</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184150</xdr:rowOff>
        </xdr:from>
        <xdr:to>
          <xdr:col>6</xdr:col>
          <xdr:colOff>946150</xdr:colOff>
          <xdr:row>8</xdr:row>
          <xdr:rowOff>412750</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336550</xdr:rowOff>
        </xdr:from>
        <xdr:to>
          <xdr:col>6</xdr:col>
          <xdr:colOff>850900</xdr:colOff>
          <xdr:row>9</xdr:row>
          <xdr:rowOff>552450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260350</xdr:rowOff>
        </xdr:from>
        <xdr:to>
          <xdr:col>6</xdr:col>
          <xdr:colOff>895350</xdr:colOff>
          <xdr:row>10</xdr:row>
          <xdr:rowOff>527050</xdr:rowOff>
        </xdr:to>
        <xdr:sp macro="" textlink="">
          <xdr:nvSpPr>
            <xdr:cNvPr id="99348" name="Check Box 20" hidden="1">
              <a:extLst>
                <a:ext uri="{63B3BB69-23CF-44E3-9099-C40C66FF867C}">
                  <a14:compatExt spid="_x0000_s99348"/>
                </a:ext>
                <a:ext uri="{FF2B5EF4-FFF2-40B4-BE49-F238E27FC236}">
                  <a16:creationId xmlns:a16="http://schemas.microsoft.com/office/drawing/2014/main" id="{00000000-0008-0000-0000-000014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11</xdr:row>
          <xdr:rowOff>228600</xdr:rowOff>
        </xdr:from>
        <xdr:to>
          <xdr:col>6</xdr:col>
          <xdr:colOff>889000</xdr:colOff>
          <xdr:row>11</xdr:row>
          <xdr:rowOff>488950</xdr:rowOff>
        </xdr:to>
        <xdr:sp macro="" textlink="">
          <xdr:nvSpPr>
            <xdr:cNvPr id="99349" name="Check Box 21" hidden="1">
              <a:extLst>
                <a:ext uri="{63B3BB69-23CF-44E3-9099-C40C66FF867C}">
                  <a14:compatExt spid="_x0000_s99349"/>
                </a:ext>
                <a:ext uri="{FF2B5EF4-FFF2-40B4-BE49-F238E27FC236}">
                  <a16:creationId xmlns:a16="http://schemas.microsoft.com/office/drawing/2014/main" id="{00000000-0008-0000-0000-00001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xdr:row>
          <xdr:rowOff>279400</xdr:rowOff>
        </xdr:from>
        <xdr:to>
          <xdr:col>6</xdr:col>
          <xdr:colOff>895350</xdr:colOff>
          <xdr:row>12</xdr:row>
          <xdr:rowOff>527050</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000-00001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14</xdr:row>
          <xdr:rowOff>336550</xdr:rowOff>
        </xdr:from>
        <xdr:to>
          <xdr:col>6</xdr:col>
          <xdr:colOff>850900</xdr:colOff>
          <xdr:row>15</xdr:row>
          <xdr:rowOff>19050</xdr:rowOff>
        </xdr:to>
        <xdr:sp macro="" textlink="">
          <xdr:nvSpPr>
            <xdr:cNvPr id="99351" name="Check Box 23" hidden="1">
              <a:extLst>
                <a:ext uri="{63B3BB69-23CF-44E3-9099-C40C66FF867C}">
                  <a14:compatExt spid="_x0000_s99351"/>
                </a:ext>
                <a:ext uri="{FF2B5EF4-FFF2-40B4-BE49-F238E27FC236}">
                  <a16:creationId xmlns:a16="http://schemas.microsoft.com/office/drawing/2014/main" id="{00000000-0008-0000-0000-000017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15</xdr:row>
          <xdr:rowOff>260350</xdr:rowOff>
        </xdr:from>
        <xdr:to>
          <xdr:col>6</xdr:col>
          <xdr:colOff>895350</xdr:colOff>
          <xdr:row>15</xdr:row>
          <xdr:rowOff>527050</xdr:rowOff>
        </xdr:to>
        <xdr:sp macro="" textlink="">
          <xdr:nvSpPr>
            <xdr:cNvPr id="99352" name="Check Box 24" hidden="1">
              <a:extLst>
                <a:ext uri="{63B3BB69-23CF-44E3-9099-C40C66FF867C}">
                  <a14:compatExt spid="_x0000_s99352"/>
                </a:ext>
                <a:ext uri="{FF2B5EF4-FFF2-40B4-BE49-F238E27FC236}">
                  <a16:creationId xmlns:a16="http://schemas.microsoft.com/office/drawing/2014/main" id="{00000000-0008-0000-0000-000018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16</xdr:row>
          <xdr:rowOff>228600</xdr:rowOff>
        </xdr:from>
        <xdr:to>
          <xdr:col>6</xdr:col>
          <xdr:colOff>889000</xdr:colOff>
          <xdr:row>16</xdr:row>
          <xdr:rowOff>488950</xdr:rowOff>
        </xdr:to>
        <xdr:sp macro="" textlink="">
          <xdr:nvSpPr>
            <xdr:cNvPr id="99353" name="Check Box 25" hidden="1">
              <a:extLst>
                <a:ext uri="{63B3BB69-23CF-44E3-9099-C40C66FF867C}">
                  <a14:compatExt spid="_x0000_s99353"/>
                </a:ext>
                <a:ext uri="{FF2B5EF4-FFF2-40B4-BE49-F238E27FC236}">
                  <a16:creationId xmlns:a16="http://schemas.microsoft.com/office/drawing/2014/main" id="{00000000-0008-0000-0000-000019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1257300</xdr:colOff>
          <xdr:row>20</xdr:row>
          <xdr:rowOff>76200</xdr:rowOff>
        </xdr:from>
        <xdr:to>
          <xdr:col>2</xdr:col>
          <xdr:colOff>1447800</xdr:colOff>
          <xdr:row>21</xdr:row>
          <xdr:rowOff>38100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00000000-0008-0000-0C00-00000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21</xdr:row>
          <xdr:rowOff>76200</xdr:rowOff>
        </xdr:from>
        <xdr:to>
          <xdr:col>2</xdr:col>
          <xdr:colOff>1447800</xdr:colOff>
          <xdr:row>22</xdr:row>
          <xdr:rowOff>38100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00000000-0008-0000-0C00-00000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914400</xdr:colOff>
          <xdr:row>16</xdr:row>
          <xdr:rowOff>69850</xdr:rowOff>
        </xdr:from>
        <xdr:to>
          <xdr:col>5</xdr:col>
          <xdr:colOff>1104900</xdr:colOff>
          <xdr:row>17</xdr:row>
          <xdr:rowOff>31750</xdr:rowOff>
        </xdr:to>
        <xdr:sp macro="" textlink="">
          <xdr:nvSpPr>
            <xdr:cNvPr id="52245" name="Check Box 21" hidden="1">
              <a:extLst>
                <a:ext uri="{63B3BB69-23CF-44E3-9099-C40C66FF867C}">
                  <a14:compatExt spid="_x0000_s52245"/>
                </a:ext>
                <a:ext uri="{FF2B5EF4-FFF2-40B4-BE49-F238E27FC236}">
                  <a16:creationId xmlns:a16="http://schemas.microsoft.com/office/drawing/2014/main" id="{00000000-0008-0000-0C00-000015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29</xdr:row>
          <xdr:rowOff>76200</xdr:rowOff>
        </xdr:from>
        <xdr:to>
          <xdr:col>2</xdr:col>
          <xdr:colOff>1447800</xdr:colOff>
          <xdr:row>30</xdr:row>
          <xdr:rowOff>38100</xdr:rowOff>
        </xdr:to>
        <xdr:sp macro="" textlink="">
          <xdr:nvSpPr>
            <xdr:cNvPr id="52246" name="Check Box 22" hidden="1">
              <a:extLst>
                <a:ext uri="{63B3BB69-23CF-44E3-9099-C40C66FF867C}">
                  <a14:compatExt spid="_x0000_s52246"/>
                </a:ext>
                <a:ext uri="{FF2B5EF4-FFF2-40B4-BE49-F238E27FC236}">
                  <a16:creationId xmlns:a16="http://schemas.microsoft.com/office/drawing/2014/main" id="{00000000-0008-0000-0C00-000016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30</xdr:row>
          <xdr:rowOff>76200</xdr:rowOff>
        </xdr:from>
        <xdr:to>
          <xdr:col>2</xdr:col>
          <xdr:colOff>1447800</xdr:colOff>
          <xdr:row>31</xdr:row>
          <xdr:rowOff>38100</xdr:rowOff>
        </xdr:to>
        <xdr:sp macro="" textlink="">
          <xdr:nvSpPr>
            <xdr:cNvPr id="52247" name="Check Box 23" hidden="1">
              <a:extLst>
                <a:ext uri="{63B3BB69-23CF-44E3-9099-C40C66FF867C}">
                  <a14:compatExt spid="_x0000_s52247"/>
                </a:ext>
                <a:ext uri="{FF2B5EF4-FFF2-40B4-BE49-F238E27FC236}">
                  <a16:creationId xmlns:a16="http://schemas.microsoft.com/office/drawing/2014/main" id="{00000000-0008-0000-0C00-000017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35</xdr:row>
          <xdr:rowOff>76200</xdr:rowOff>
        </xdr:from>
        <xdr:to>
          <xdr:col>2</xdr:col>
          <xdr:colOff>1441450</xdr:colOff>
          <xdr:row>36</xdr:row>
          <xdr:rowOff>38100</xdr:rowOff>
        </xdr:to>
        <xdr:sp macro="" textlink="">
          <xdr:nvSpPr>
            <xdr:cNvPr id="52249" name="Check Box 25" hidden="1">
              <a:extLst>
                <a:ext uri="{63B3BB69-23CF-44E3-9099-C40C66FF867C}">
                  <a14:compatExt spid="_x0000_s52249"/>
                </a:ext>
                <a:ext uri="{FF2B5EF4-FFF2-40B4-BE49-F238E27FC236}">
                  <a16:creationId xmlns:a16="http://schemas.microsoft.com/office/drawing/2014/main" id="{00000000-0008-0000-0C00-000019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36</xdr:row>
          <xdr:rowOff>76200</xdr:rowOff>
        </xdr:from>
        <xdr:to>
          <xdr:col>2</xdr:col>
          <xdr:colOff>1441450</xdr:colOff>
          <xdr:row>37</xdr:row>
          <xdr:rowOff>38100</xdr:rowOff>
        </xdr:to>
        <xdr:sp macro="" textlink="">
          <xdr:nvSpPr>
            <xdr:cNvPr id="52250" name="Check Box 26" hidden="1">
              <a:extLst>
                <a:ext uri="{63B3BB69-23CF-44E3-9099-C40C66FF867C}">
                  <a14:compatExt spid="_x0000_s52250"/>
                </a:ext>
                <a:ext uri="{FF2B5EF4-FFF2-40B4-BE49-F238E27FC236}">
                  <a16:creationId xmlns:a16="http://schemas.microsoft.com/office/drawing/2014/main" id="{00000000-0008-0000-0C00-00001A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44</xdr:row>
          <xdr:rowOff>76200</xdr:rowOff>
        </xdr:from>
        <xdr:to>
          <xdr:col>2</xdr:col>
          <xdr:colOff>1447800</xdr:colOff>
          <xdr:row>45</xdr:row>
          <xdr:rowOff>38100</xdr:rowOff>
        </xdr:to>
        <xdr:sp macro="" textlink="">
          <xdr:nvSpPr>
            <xdr:cNvPr id="52251" name="Check Box 27" hidden="1">
              <a:extLst>
                <a:ext uri="{63B3BB69-23CF-44E3-9099-C40C66FF867C}">
                  <a14:compatExt spid="_x0000_s52251"/>
                </a:ext>
                <a:ext uri="{FF2B5EF4-FFF2-40B4-BE49-F238E27FC236}">
                  <a16:creationId xmlns:a16="http://schemas.microsoft.com/office/drawing/2014/main" id="{00000000-0008-0000-0C00-00001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76200</xdr:rowOff>
        </xdr:from>
        <xdr:to>
          <xdr:col>2</xdr:col>
          <xdr:colOff>1447800</xdr:colOff>
          <xdr:row>46</xdr:row>
          <xdr:rowOff>38100</xdr:rowOff>
        </xdr:to>
        <xdr:sp macro="" textlink="">
          <xdr:nvSpPr>
            <xdr:cNvPr id="52252" name="Check Box 28" hidden="1">
              <a:extLst>
                <a:ext uri="{63B3BB69-23CF-44E3-9099-C40C66FF867C}">
                  <a14:compatExt spid="_x0000_s52252"/>
                </a:ext>
                <a:ext uri="{FF2B5EF4-FFF2-40B4-BE49-F238E27FC236}">
                  <a16:creationId xmlns:a16="http://schemas.microsoft.com/office/drawing/2014/main" id="{00000000-0008-0000-0C00-00001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52</xdr:row>
          <xdr:rowOff>88900</xdr:rowOff>
        </xdr:from>
        <xdr:to>
          <xdr:col>2</xdr:col>
          <xdr:colOff>1441450</xdr:colOff>
          <xdr:row>53</xdr:row>
          <xdr:rowOff>50800</xdr:rowOff>
        </xdr:to>
        <xdr:sp macro="" textlink="">
          <xdr:nvSpPr>
            <xdr:cNvPr id="52253" name="Check Box 29" hidden="1">
              <a:extLst>
                <a:ext uri="{63B3BB69-23CF-44E3-9099-C40C66FF867C}">
                  <a14:compatExt spid="_x0000_s52253"/>
                </a:ext>
                <a:ext uri="{FF2B5EF4-FFF2-40B4-BE49-F238E27FC236}">
                  <a16:creationId xmlns:a16="http://schemas.microsoft.com/office/drawing/2014/main" id="{00000000-0008-0000-0C00-00001D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53</xdr:row>
          <xdr:rowOff>88900</xdr:rowOff>
        </xdr:from>
        <xdr:to>
          <xdr:col>2</xdr:col>
          <xdr:colOff>1441450</xdr:colOff>
          <xdr:row>54</xdr:row>
          <xdr:rowOff>50800</xdr:rowOff>
        </xdr:to>
        <xdr:sp macro="" textlink="">
          <xdr:nvSpPr>
            <xdr:cNvPr id="52254" name="Check Box 30" hidden="1">
              <a:extLst>
                <a:ext uri="{63B3BB69-23CF-44E3-9099-C40C66FF867C}">
                  <a14:compatExt spid="_x0000_s52254"/>
                </a:ext>
                <a:ext uri="{FF2B5EF4-FFF2-40B4-BE49-F238E27FC236}">
                  <a16:creationId xmlns:a16="http://schemas.microsoft.com/office/drawing/2014/main" id="{00000000-0008-0000-0C00-00001E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66</xdr:row>
          <xdr:rowOff>50800</xdr:rowOff>
        </xdr:from>
        <xdr:to>
          <xdr:col>2</xdr:col>
          <xdr:colOff>1441450</xdr:colOff>
          <xdr:row>67</xdr:row>
          <xdr:rowOff>12700</xdr:rowOff>
        </xdr:to>
        <xdr:sp macro="" textlink="">
          <xdr:nvSpPr>
            <xdr:cNvPr id="52255" name="Check Box 31" hidden="1">
              <a:extLst>
                <a:ext uri="{63B3BB69-23CF-44E3-9099-C40C66FF867C}">
                  <a14:compatExt spid="_x0000_s52255"/>
                </a:ext>
                <a:ext uri="{FF2B5EF4-FFF2-40B4-BE49-F238E27FC236}">
                  <a16:creationId xmlns:a16="http://schemas.microsoft.com/office/drawing/2014/main" id="{00000000-0008-0000-0C00-00001F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67</xdr:row>
          <xdr:rowOff>50800</xdr:rowOff>
        </xdr:from>
        <xdr:to>
          <xdr:col>2</xdr:col>
          <xdr:colOff>1441450</xdr:colOff>
          <xdr:row>68</xdr:row>
          <xdr:rowOff>12700</xdr:rowOff>
        </xdr:to>
        <xdr:sp macro="" textlink="">
          <xdr:nvSpPr>
            <xdr:cNvPr id="52256" name="Check Box 32" hidden="1">
              <a:extLst>
                <a:ext uri="{63B3BB69-23CF-44E3-9099-C40C66FF867C}">
                  <a14:compatExt spid="_x0000_s52256"/>
                </a:ext>
                <a:ext uri="{FF2B5EF4-FFF2-40B4-BE49-F238E27FC236}">
                  <a16:creationId xmlns:a16="http://schemas.microsoft.com/office/drawing/2014/main" id="{00000000-0008-0000-0C00-000020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584200</xdr:colOff>
          <xdr:row>16</xdr:row>
          <xdr:rowOff>107950</xdr:rowOff>
        </xdr:from>
        <xdr:to>
          <xdr:col>2</xdr:col>
          <xdr:colOff>774700</xdr:colOff>
          <xdr:row>17</xdr:row>
          <xdr:rowOff>12700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E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17</xdr:row>
          <xdr:rowOff>88900</xdr:rowOff>
        </xdr:from>
        <xdr:to>
          <xdr:col>2</xdr:col>
          <xdr:colOff>774700</xdr:colOff>
          <xdr:row>17</xdr:row>
          <xdr:rowOff>342900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E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18</xdr:row>
          <xdr:rowOff>88900</xdr:rowOff>
        </xdr:from>
        <xdr:to>
          <xdr:col>2</xdr:col>
          <xdr:colOff>774700</xdr:colOff>
          <xdr:row>18</xdr:row>
          <xdr:rowOff>342900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E00-00000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22</xdr:row>
          <xdr:rowOff>133350</xdr:rowOff>
        </xdr:from>
        <xdr:to>
          <xdr:col>2</xdr:col>
          <xdr:colOff>793750</xdr:colOff>
          <xdr:row>22</xdr:row>
          <xdr:rowOff>393700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E00-00000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23</xdr:row>
          <xdr:rowOff>88900</xdr:rowOff>
        </xdr:from>
        <xdr:to>
          <xdr:col>2</xdr:col>
          <xdr:colOff>793750</xdr:colOff>
          <xdr:row>23</xdr:row>
          <xdr:rowOff>342900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E00-00000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29</xdr:row>
          <xdr:rowOff>146050</xdr:rowOff>
        </xdr:from>
        <xdr:to>
          <xdr:col>2</xdr:col>
          <xdr:colOff>831850</xdr:colOff>
          <xdr:row>30</xdr:row>
          <xdr:rowOff>31750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E00-00001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30</xdr:row>
          <xdr:rowOff>184150</xdr:rowOff>
        </xdr:from>
        <xdr:to>
          <xdr:col>2</xdr:col>
          <xdr:colOff>831850</xdr:colOff>
          <xdr:row>31</xdr:row>
          <xdr:rowOff>12700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E00-00001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31</xdr:row>
          <xdr:rowOff>146050</xdr:rowOff>
        </xdr:from>
        <xdr:to>
          <xdr:col>2</xdr:col>
          <xdr:colOff>831850</xdr:colOff>
          <xdr:row>32</xdr:row>
          <xdr:rowOff>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E00-00001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10</xdr:row>
          <xdr:rowOff>222250</xdr:rowOff>
        </xdr:from>
        <xdr:to>
          <xdr:col>2</xdr:col>
          <xdr:colOff>774700</xdr:colOff>
          <xdr:row>10</xdr:row>
          <xdr:rowOff>488950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E00-00001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8</xdr:row>
          <xdr:rowOff>222250</xdr:rowOff>
        </xdr:from>
        <xdr:to>
          <xdr:col>2</xdr:col>
          <xdr:colOff>774700</xdr:colOff>
          <xdr:row>8</xdr:row>
          <xdr:rowOff>488950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E00-00002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7</xdr:col>
      <xdr:colOff>190500</xdr:colOff>
      <xdr:row>0</xdr:row>
      <xdr:rowOff>0</xdr:rowOff>
    </xdr:from>
    <xdr:to>
      <xdr:col>11</xdr:col>
      <xdr:colOff>676768</xdr:colOff>
      <xdr:row>6</xdr:row>
      <xdr:rowOff>333620</xdr:rowOff>
    </xdr:to>
    <xdr:pic>
      <xdr:nvPicPr>
        <xdr:cNvPr id="4" name="Imag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stretch>
          <a:fillRect/>
        </a:stretch>
      </xdr:blipFill>
      <xdr:spPr>
        <a:xfrm>
          <a:off x="10182225" y="0"/>
          <a:ext cx="3534268" cy="1752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527050</xdr:colOff>
          <xdr:row>3</xdr:row>
          <xdr:rowOff>336550</xdr:rowOff>
        </xdr:from>
        <xdr:to>
          <xdr:col>2</xdr:col>
          <xdr:colOff>736600</xdr:colOff>
          <xdr:row>3</xdr:row>
          <xdr:rowOff>603250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xdr:row>
          <xdr:rowOff>374650</xdr:rowOff>
        </xdr:from>
        <xdr:to>
          <xdr:col>2</xdr:col>
          <xdr:colOff>717550</xdr:colOff>
          <xdr:row>4</xdr:row>
          <xdr:rowOff>584200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5</xdr:row>
          <xdr:rowOff>336550</xdr:rowOff>
        </xdr:from>
        <xdr:to>
          <xdr:col>2</xdr:col>
          <xdr:colOff>736600</xdr:colOff>
          <xdr:row>5</xdr:row>
          <xdr:rowOff>533400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6</xdr:row>
          <xdr:rowOff>336550</xdr:rowOff>
        </xdr:from>
        <xdr:to>
          <xdr:col>2</xdr:col>
          <xdr:colOff>793750</xdr:colOff>
          <xdr:row>6</xdr:row>
          <xdr:rowOff>565150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10</xdr:row>
          <xdr:rowOff>146050</xdr:rowOff>
        </xdr:from>
        <xdr:to>
          <xdr:col>2</xdr:col>
          <xdr:colOff>755650</xdr:colOff>
          <xdr:row>10</xdr:row>
          <xdr:rowOff>342900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9</xdr:row>
          <xdr:rowOff>152400</xdr:rowOff>
        </xdr:from>
        <xdr:to>
          <xdr:col>2</xdr:col>
          <xdr:colOff>755650</xdr:colOff>
          <xdr:row>9</xdr:row>
          <xdr:rowOff>374650</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8</xdr:row>
          <xdr:rowOff>114300</xdr:rowOff>
        </xdr:from>
        <xdr:to>
          <xdr:col>2</xdr:col>
          <xdr:colOff>736600</xdr:colOff>
          <xdr:row>8</xdr:row>
          <xdr:rowOff>298450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7</xdr:row>
          <xdr:rowOff>114300</xdr:rowOff>
        </xdr:from>
        <xdr:to>
          <xdr:col>2</xdr:col>
          <xdr:colOff>755650</xdr:colOff>
          <xdr:row>7</xdr:row>
          <xdr:rowOff>279400</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11</xdr:row>
          <xdr:rowOff>431800</xdr:rowOff>
        </xdr:from>
        <xdr:to>
          <xdr:col>2</xdr:col>
          <xdr:colOff>723900</xdr:colOff>
          <xdr:row>11</xdr:row>
          <xdr:rowOff>666750</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100-00000D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12</xdr:row>
          <xdr:rowOff>184150</xdr:rowOff>
        </xdr:from>
        <xdr:to>
          <xdr:col>2</xdr:col>
          <xdr:colOff>679450</xdr:colOff>
          <xdr:row>12</xdr:row>
          <xdr:rowOff>393700</xdr:rowOff>
        </xdr:to>
        <xdr:sp macro="" textlink="">
          <xdr:nvSpPr>
            <xdr:cNvPr id="101390" name="Check Box 14" hidden="1">
              <a:extLst>
                <a:ext uri="{63B3BB69-23CF-44E3-9099-C40C66FF867C}">
                  <a14:compatExt spid="_x0000_s101390"/>
                </a:ext>
                <a:ext uri="{FF2B5EF4-FFF2-40B4-BE49-F238E27FC236}">
                  <a16:creationId xmlns:a16="http://schemas.microsoft.com/office/drawing/2014/main" id="{00000000-0008-0000-0100-00000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13</xdr:row>
          <xdr:rowOff>241300</xdr:rowOff>
        </xdr:from>
        <xdr:to>
          <xdr:col>2</xdr:col>
          <xdr:colOff>755650</xdr:colOff>
          <xdr:row>13</xdr:row>
          <xdr:rowOff>469900</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100-00000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14</xdr:row>
          <xdr:rowOff>114300</xdr:rowOff>
        </xdr:from>
        <xdr:to>
          <xdr:col>2</xdr:col>
          <xdr:colOff>774700</xdr:colOff>
          <xdr:row>14</xdr:row>
          <xdr:rowOff>323850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16</xdr:row>
          <xdr:rowOff>152400</xdr:rowOff>
        </xdr:from>
        <xdr:to>
          <xdr:col>2</xdr:col>
          <xdr:colOff>717550</xdr:colOff>
          <xdr:row>16</xdr:row>
          <xdr:rowOff>355600</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28</xdr:row>
          <xdr:rowOff>298450</xdr:rowOff>
        </xdr:from>
        <xdr:to>
          <xdr:col>2</xdr:col>
          <xdr:colOff>755650</xdr:colOff>
          <xdr:row>28</xdr:row>
          <xdr:rowOff>508000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17</xdr:row>
          <xdr:rowOff>152400</xdr:rowOff>
        </xdr:from>
        <xdr:to>
          <xdr:col>2</xdr:col>
          <xdr:colOff>736600</xdr:colOff>
          <xdr:row>17</xdr:row>
          <xdr:rowOff>374650</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18</xdr:row>
          <xdr:rowOff>152400</xdr:rowOff>
        </xdr:from>
        <xdr:to>
          <xdr:col>2</xdr:col>
          <xdr:colOff>736600</xdr:colOff>
          <xdr:row>18</xdr:row>
          <xdr:rowOff>374650</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100-00001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19</xdr:row>
          <xdr:rowOff>152400</xdr:rowOff>
        </xdr:from>
        <xdr:to>
          <xdr:col>2</xdr:col>
          <xdr:colOff>736600</xdr:colOff>
          <xdr:row>19</xdr:row>
          <xdr:rowOff>355600</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20</xdr:row>
          <xdr:rowOff>152400</xdr:rowOff>
        </xdr:from>
        <xdr:to>
          <xdr:col>2</xdr:col>
          <xdr:colOff>774700</xdr:colOff>
          <xdr:row>20</xdr:row>
          <xdr:rowOff>374650</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21</xdr:row>
          <xdr:rowOff>152400</xdr:rowOff>
        </xdr:from>
        <xdr:to>
          <xdr:col>2</xdr:col>
          <xdr:colOff>755650</xdr:colOff>
          <xdr:row>21</xdr:row>
          <xdr:rowOff>412750</xdr:rowOff>
        </xdr:to>
        <xdr:sp macro="" textlink="">
          <xdr:nvSpPr>
            <xdr:cNvPr id="101410" name="Check Box 34" hidden="1">
              <a:extLst>
                <a:ext uri="{63B3BB69-23CF-44E3-9099-C40C66FF867C}">
                  <a14:compatExt spid="_x0000_s101410"/>
                </a:ext>
                <a:ext uri="{FF2B5EF4-FFF2-40B4-BE49-F238E27FC236}">
                  <a16:creationId xmlns:a16="http://schemas.microsoft.com/office/drawing/2014/main" id="{00000000-0008-0000-0100-00002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22</xdr:row>
          <xdr:rowOff>152400</xdr:rowOff>
        </xdr:from>
        <xdr:to>
          <xdr:col>2</xdr:col>
          <xdr:colOff>774700</xdr:colOff>
          <xdr:row>22</xdr:row>
          <xdr:rowOff>393700</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100-00002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977240</xdr:colOff>
      <xdr:row>9</xdr:row>
      <xdr:rowOff>278822</xdr:rowOff>
    </xdr:from>
    <xdr:to>
      <xdr:col>1</xdr:col>
      <xdr:colOff>3133365</xdr:colOff>
      <xdr:row>9</xdr:row>
      <xdr:rowOff>2600071</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78840" y="9118022"/>
          <a:ext cx="2152950" cy="2324424"/>
        </a:xfrm>
        <a:prstGeom prst="rect">
          <a:avLst/>
        </a:prstGeom>
      </xdr:spPr>
    </xdr:pic>
    <xdr:clientData/>
  </xdr:twoCellAnchor>
  <xdr:twoCellAnchor editAs="oneCell">
    <xdr:from>
      <xdr:col>1</xdr:col>
      <xdr:colOff>779319</xdr:colOff>
      <xdr:row>10</xdr:row>
      <xdr:rowOff>247402</xdr:rowOff>
    </xdr:from>
    <xdr:to>
      <xdr:col>1</xdr:col>
      <xdr:colOff>3332375</xdr:colOff>
      <xdr:row>10</xdr:row>
      <xdr:rowOff>2447984</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65910" y="11293928"/>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527050</xdr:colOff>
          <xdr:row>23</xdr:row>
          <xdr:rowOff>152400</xdr:rowOff>
        </xdr:from>
        <xdr:to>
          <xdr:col>2</xdr:col>
          <xdr:colOff>723900</xdr:colOff>
          <xdr:row>23</xdr:row>
          <xdr:rowOff>393700</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24</xdr:row>
          <xdr:rowOff>152400</xdr:rowOff>
        </xdr:from>
        <xdr:to>
          <xdr:col>2</xdr:col>
          <xdr:colOff>717550</xdr:colOff>
          <xdr:row>24</xdr:row>
          <xdr:rowOff>342900</xdr:rowOff>
        </xdr:to>
        <xdr:sp macro="" textlink="">
          <xdr:nvSpPr>
            <xdr:cNvPr id="101413" name="Check Box 37" hidden="1">
              <a:extLst>
                <a:ext uri="{63B3BB69-23CF-44E3-9099-C40C66FF867C}">
                  <a14:compatExt spid="_x0000_s101413"/>
                </a:ext>
                <a:ext uri="{FF2B5EF4-FFF2-40B4-BE49-F238E27FC236}">
                  <a16:creationId xmlns:a16="http://schemas.microsoft.com/office/drawing/2014/main" id="{00000000-0008-0000-0100-000025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29</xdr:row>
          <xdr:rowOff>165100</xdr:rowOff>
        </xdr:from>
        <xdr:to>
          <xdr:col>2</xdr:col>
          <xdr:colOff>723900</xdr:colOff>
          <xdr:row>29</xdr:row>
          <xdr:rowOff>374650</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30</xdr:row>
          <xdr:rowOff>298450</xdr:rowOff>
        </xdr:from>
        <xdr:to>
          <xdr:col>2</xdr:col>
          <xdr:colOff>755650</xdr:colOff>
          <xdr:row>30</xdr:row>
          <xdr:rowOff>514350</xdr:rowOff>
        </xdr:to>
        <xdr:sp macro="" textlink="">
          <xdr:nvSpPr>
            <xdr:cNvPr id="101415" name="Check Box 39" hidden="1">
              <a:extLst>
                <a:ext uri="{63B3BB69-23CF-44E3-9099-C40C66FF867C}">
                  <a14:compatExt spid="_x0000_s101415"/>
                </a:ext>
                <a:ext uri="{FF2B5EF4-FFF2-40B4-BE49-F238E27FC236}">
                  <a16:creationId xmlns:a16="http://schemas.microsoft.com/office/drawing/2014/main" id="{00000000-0008-0000-0100-000027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26</xdr:row>
          <xdr:rowOff>152400</xdr:rowOff>
        </xdr:from>
        <xdr:to>
          <xdr:col>2</xdr:col>
          <xdr:colOff>736600</xdr:colOff>
          <xdr:row>26</xdr:row>
          <xdr:rowOff>374650</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50800</xdr:colOff>
          <xdr:row>2</xdr:row>
          <xdr:rowOff>165100</xdr:rowOff>
        </xdr:from>
        <xdr:to>
          <xdr:col>8</xdr:col>
          <xdr:colOff>215900</xdr:colOff>
          <xdr:row>3</xdr:row>
          <xdr:rowOff>171450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38100</xdr:rowOff>
        </xdr:from>
        <xdr:to>
          <xdr:col>8</xdr:col>
          <xdr:colOff>254000</xdr:colOff>
          <xdr:row>10</xdr:row>
          <xdr:rowOff>292100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2</xdr:row>
          <xdr:rowOff>127000</xdr:rowOff>
        </xdr:from>
        <xdr:to>
          <xdr:col>11</xdr:col>
          <xdr:colOff>0</xdr:colOff>
          <xdr:row>3</xdr:row>
          <xdr:rowOff>215900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21</xdr:row>
          <xdr:rowOff>12700</xdr:rowOff>
        </xdr:from>
        <xdr:to>
          <xdr:col>3</xdr:col>
          <xdr:colOff>6350</xdr:colOff>
          <xdr:row>21</xdr:row>
          <xdr:rowOff>196850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20</xdr:row>
          <xdr:rowOff>127000</xdr:rowOff>
        </xdr:from>
        <xdr:to>
          <xdr:col>4</xdr:col>
          <xdr:colOff>228600</xdr:colOff>
          <xdr:row>21</xdr:row>
          <xdr:rowOff>196850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10</xdr:row>
          <xdr:rowOff>38100</xdr:rowOff>
        </xdr:from>
        <xdr:to>
          <xdr:col>11</xdr:col>
          <xdr:colOff>0</xdr:colOff>
          <xdr:row>10</xdr:row>
          <xdr:rowOff>292100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40</xdr:row>
          <xdr:rowOff>12700</xdr:rowOff>
        </xdr:from>
        <xdr:to>
          <xdr:col>1</xdr:col>
          <xdr:colOff>1314450</xdr:colOff>
          <xdr:row>40</xdr:row>
          <xdr:rowOff>247650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850900</xdr:colOff>
          <xdr:row>20</xdr:row>
          <xdr:rowOff>38100</xdr:rowOff>
        </xdr:from>
        <xdr:to>
          <xdr:col>1</xdr:col>
          <xdr:colOff>1041400</xdr:colOff>
          <xdr:row>20</xdr:row>
          <xdr:rowOff>298450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500-000010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19</xdr:row>
          <xdr:rowOff>50800</xdr:rowOff>
        </xdr:from>
        <xdr:to>
          <xdr:col>1</xdr:col>
          <xdr:colOff>1041400</xdr:colOff>
          <xdr:row>20</xdr:row>
          <xdr:rowOff>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500-000011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21</xdr:row>
          <xdr:rowOff>69850</xdr:rowOff>
        </xdr:from>
        <xdr:to>
          <xdr:col>1</xdr:col>
          <xdr:colOff>1041400</xdr:colOff>
          <xdr:row>21</xdr:row>
          <xdr:rowOff>336550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500-000012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22</xdr:row>
          <xdr:rowOff>88900</xdr:rowOff>
        </xdr:from>
        <xdr:to>
          <xdr:col>1</xdr:col>
          <xdr:colOff>1041400</xdr:colOff>
          <xdr:row>22</xdr:row>
          <xdr:rowOff>342900</xdr:rowOff>
        </xdr:to>
        <xdr:sp macro="" textlink="">
          <xdr:nvSpPr>
            <xdr:cNvPr id="37907" name="Check Box 19" hidden="1">
              <a:extLst>
                <a:ext uri="{63B3BB69-23CF-44E3-9099-C40C66FF867C}">
                  <a14:compatExt spid="_x0000_s37907"/>
                </a:ext>
                <a:ext uri="{FF2B5EF4-FFF2-40B4-BE49-F238E27FC236}">
                  <a16:creationId xmlns:a16="http://schemas.microsoft.com/office/drawing/2014/main" id="{00000000-0008-0000-0500-00001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23</xdr:row>
          <xdr:rowOff>31750</xdr:rowOff>
        </xdr:from>
        <xdr:to>
          <xdr:col>1</xdr:col>
          <xdr:colOff>1041400</xdr:colOff>
          <xdr:row>23</xdr:row>
          <xdr:rowOff>279400</xdr:rowOff>
        </xdr:to>
        <xdr:sp macro="" textlink="">
          <xdr:nvSpPr>
            <xdr:cNvPr id="37908" name="Check Box 20" hidden="1">
              <a:extLst>
                <a:ext uri="{63B3BB69-23CF-44E3-9099-C40C66FF867C}">
                  <a14:compatExt spid="_x0000_s37908"/>
                </a:ext>
                <a:ext uri="{FF2B5EF4-FFF2-40B4-BE49-F238E27FC236}">
                  <a16:creationId xmlns:a16="http://schemas.microsoft.com/office/drawing/2014/main" id="{00000000-0008-0000-0500-00001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11</xdr:row>
          <xdr:rowOff>76200</xdr:rowOff>
        </xdr:from>
        <xdr:to>
          <xdr:col>1</xdr:col>
          <xdr:colOff>1060450</xdr:colOff>
          <xdr:row>11</xdr:row>
          <xdr:rowOff>336550</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500-00002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10</xdr:row>
          <xdr:rowOff>107950</xdr:rowOff>
        </xdr:from>
        <xdr:to>
          <xdr:col>1</xdr:col>
          <xdr:colOff>1041400</xdr:colOff>
          <xdr:row>10</xdr:row>
          <xdr:rowOff>374650</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500-00002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12</xdr:row>
          <xdr:rowOff>76200</xdr:rowOff>
        </xdr:from>
        <xdr:to>
          <xdr:col>1</xdr:col>
          <xdr:colOff>1060450</xdr:colOff>
          <xdr:row>12</xdr:row>
          <xdr:rowOff>336550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500-000025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13</xdr:row>
          <xdr:rowOff>76200</xdr:rowOff>
        </xdr:from>
        <xdr:to>
          <xdr:col>1</xdr:col>
          <xdr:colOff>1060450</xdr:colOff>
          <xdr:row>13</xdr:row>
          <xdr:rowOff>336550</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500-000026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14</xdr:row>
          <xdr:rowOff>76200</xdr:rowOff>
        </xdr:from>
        <xdr:to>
          <xdr:col>1</xdr:col>
          <xdr:colOff>1060450</xdr:colOff>
          <xdr:row>14</xdr:row>
          <xdr:rowOff>336550</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500-000027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15</xdr:row>
          <xdr:rowOff>76200</xdr:rowOff>
        </xdr:from>
        <xdr:to>
          <xdr:col>1</xdr:col>
          <xdr:colOff>1060450</xdr:colOff>
          <xdr:row>15</xdr:row>
          <xdr:rowOff>336550</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500-000029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565150</xdr:colOff>
          <xdr:row>34</xdr:row>
          <xdr:rowOff>69850</xdr:rowOff>
        </xdr:from>
        <xdr:to>
          <xdr:col>1</xdr:col>
          <xdr:colOff>755650</xdr:colOff>
          <xdr:row>34</xdr:row>
          <xdr:rowOff>336550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6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34</xdr:row>
          <xdr:rowOff>69850</xdr:rowOff>
        </xdr:from>
        <xdr:to>
          <xdr:col>3</xdr:col>
          <xdr:colOff>774700</xdr:colOff>
          <xdr:row>34</xdr:row>
          <xdr:rowOff>336550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6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35</xdr:row>
          <xdr:rowOff>69850</xdr:rowOff>
        </xdr:from>
        <xdr:to>
          <xdr:col>1</xdr:col>
          <xdr:colOff>755650</xdr:colOff>
          <xdr:row>35</xdr:row>
          <xdr:rowOff>317500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6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35</xdr:row>
          <xdr:rowOff>69850</xdr:rowOff>
        </xdr:from>
        <xdr:to>
          <xdr:col>3</xdr:col>
          <xdr:colOff>774700</xdr:colOff>
          <xdr:row>35</xdr:row>
          <xdr:rowOff>317500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6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35</xdr:row>
          <xdr:rowOff>400050</xdr:rowOff>
        </xdr:from>
        <xdr:to>
          <xdr:col>1</xdr:col>
          <xdr:colOff>755650</xdr:colOff>
          <xdr:row>36</xdr:row>
          <xdr:rowOff>241300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6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15</xdr:row>
          <xdr:rowOff>76200</xdr:rowOff>
        </xdr:from>
        <xdr:to>
          <xdr:col>1</xdr:col>
          <xdr:colOff>736600</xdr:colOff>
          <xdr:row>15</xdr:row>
          <xdr:rowOff>336550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600-00001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16</xdr:row>
          <xdr:rowOff>107950</xdr:rowOff>
        </xdr:from>
        <xdr:to>
          <xdr:col>1</xdr:col>
          <xdr:colOff>736600</xdr:colOff>
          <xdr:row>16</xdr:row>
          <xdr:rowOff>355600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600-00001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17</xdr:row>
          <xdr:rowOff>107950</xdr:rowOff>
        </xdr:from>
        <xdr:to>
          <xdr:col>1</xdr:col>
          <xdr:colOff>723900</xdr:colOff>
          <xdr:row>17</xdr:row>
          <xdr:rowOff>374650</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600-00001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18</xdr:row>
          <xdr:rowOff>69850</xdr:rowOff>
        </xdr:from>
        <xdr:to>
          <xdr:col>1</xdr:col>
          <xdr:colOff>736600</xdr:colOff>
          <xdr:row>18</xdr:row>
          <xdr:rowOff>342900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600-00001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19</xdr:row>
          <xdr:rowOff>76200</xdr:rowOff>
        </xdr:from>
        <xdr:to>
          <xdr:col>1</xdr:col>
          <xdr:colOff>736600</xdr:colOff>
          <xdr:row>19</xdr:row>
          <xdr:rowOff>342900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600-00001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20</xdr:row>
          <xdr:rowOff>88900</xdr:rowOff>
        </xdr:from>
        <xdr:to>
          <xdr:col>1</xdr:col>
          <xdr:colOff>723900</xdr:colOff>
          <xdr:row>20</xdr:row>
          <xdr:rowOff>342900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600-00001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21</xdr:row>
          <xdr:rowOff>114300</xdr:rowOff>
        </xdr:from>
        <xdr:to>
          <xdr:col>1</xdr:col>
          <xdr:colOff>736600</xdr:colOff>
          <xdr:row>21</xdr:row>
          <xdr:rowOff>374650</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600-00001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527050</xdr:colOff>
          <xdr:row>22</xdr:row>
          <xdr:rowOff>88900</xdr:rowOff>
        </xdr:from>
        <xdr:to>
          <xdr:col>1</xdr:col>
          <xdr:colOff>723900</xdr:colOff>
          <xdr:row>22</xdr:row>
          <xdr:rowOff>342900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600-00001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57</xdr:row>
          <xdr:rowOff>12700</xdr:rowOff>
        </xdr:from>
        <xdr:to>
          <xdr:col>1</xdr:col>
          <xdr:colOff>762000</xdr:colOff>
          <xdr:row>57</xdr:row>
          <xdr:rowOff>266700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600-00002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58</xdr:row>
          <xdr:rowOff>50800</xdr:rowOff>
        </xdr:from>
        <xdr:to>
          <xdr:col>1</xdr:col>
          <xdr:colOff>755650</xdr:colOff>
          <xdr:row>58</xdr:row>
          <xdr:rowOff>298450</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600-00002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59</xdr:row>
          <xdr:rowOff>393700</xdr:rowOff>
        </xdr:from>
        <xdr:to>
          <xdr:col>1</xdr:col>
          <xdr:colOff>736600</xdr:colOff>
          <xdr:row>60</xdr:row>
          <xdr:rowOff>241300</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600-00002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60</xdr:row>
          <xdr:rowOff>488950</xdr:rowOff>
        </xdr:from>
        <xdr:to>
          <xdr:col>1</xdr:col>
          <xdr:colOff>736600</xdr:colOff>
          <xdr:row>61</xdr:row>
          <xdr:rowOff>260350</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600-00003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58</xdr:row>
          <xdr:rowOff>393700</xdr:rowOff>
        </xdr:from>
        <xdr:to>
          <xdr:col>1</xdr:col>
          <xdr:colOff>755650</xdr:colOff>
          <xdr:row>59</xdr:row>
          <xdr:rowOff>241300</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600-00004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793750</xdr:colOff>
          <xdr:row>22</xdr:row>
          <xdr:rowOff>88900</xdr:rowOff>
        </xdr:from>
        <xdr:to>
          <xdr:col>1</xdr:col>
          <xdr:colOff>984250</xdr:colOff>
          <xdr:row>22</xdr:row>
          <xdr:rowOff>355600</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700-000019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24</xdr:row>
          <xdr:rowOff>107950</xdr:rowOff>
        </xdr:from>
        <xdr:to>
          <xdr:col>1</xdr:col>
          <xdr:colOff>984250</xdr:colOff>
          <xdr:row>24</xdr:row>
          <xdr:rowOff>355600</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700-00001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25</xdr:row>
          <xdr:rowOff>107950</xdr:rowOff>
        </xdr:from>
        <xdr:to>
          <xdr:col>1</xdr:col>
          <xdr:colOff>984250</xdr:colOff>
          <xdr:row>25</xdr:row>
          <xdr:rowOff>374650</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700-00001C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26</xdr:row>
          <xdr:rowOff>88900</xdr:rowOff>
        </xdr:from>
        <xdr:to>
          <xdr:col>1</xdr:col>
          <xdr:colOff>984250</xdr:colOff>
          <xdr:row>26</xdr:row>
          <xdr:rowOff>355600</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700-00001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27</xdr:row>
          <xdr:rowOff>107950</xdr:rowOff>
        </xdr:from>
        <xdr:to>
          <xdr:col>1</xdr:col>
          <xdr:colOff>984250</xdr:colOff>
          <xdr:row>27</xdr:row>
          <xdr:rowOff>374650</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700-00001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28</xdr:row>
          <xdr:rowOff>107950</xdr:rowOff>
        </xdr:from>
        <xdr:to>
          <xdr:col>1</xdr:col>
          <xdr:colOff>984250</xdr:colOff>
          <xdr:row>28</xdr:row>
          <xdr:rowOff>374650</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700-00001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23</xdr:row>
          <xdr:rowOff>152400</xdr:rowOff>
        </xdr:from>
        <xdr:to>
          <xdr:col>1</xdr:col>
          <xdr:colOff>984250</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700-00002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35</xdr:row>
          <xdr:rowOff>76200</xdr:rowOff>
        </xdr:from>
        <xdr:to>
          <xdr:col>1</xdr:col>
          <xdr:colOff>984250</xdr:colOff>
          <xdr:row>35</xdr:row>
          <xdr:rowOff>336550</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700-00002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36</xdr:row>
          <xdr:rowOff>76200</xdr:rowOff>
        </xdr:from>
        <xdr:to>
          <xdr:col>1</xdr:col>
          <xdr:colOff>984250</xdr:colOff>
          <xdr:row>36</xdr:row>
          <xdr:rowOff>336550</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700-00002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38</xdr:row>
          <xdr:rowOff>107950</xdr:rowOff>
        </xdr:from>
        <xdr:to>
          <xdr:col>1</xdr:col>
          <xdr:colOff>984250</xdr:colOff>
          <xdr:row>38</xdr:row>
          <xdr:rowOff>355600</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700-00002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88900</xdr:rowOff>
        </xdr:from>
        <xdr:to>
          <xdr:col>1</xdr:col>
          <xdr:colOff>990600</xdr:colOff>
          <xdr:row>41</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700-00002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76200</xdr:rowOff>
        </xdr:from>
        <xdr:to>
          <xdr:col>1</xdr:col>
          <xdr:colOff>990600</xdr:colOff>
          <xdr:row>40</xdr:row>
          <xdr:rowOff>336550</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700-00002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37</xdr:row>
          <xdr:rowOff>88900</xdr:rowOff>
        </xdr:from>
        <xdr:to>
          <xdr:col>1</xdr:col>
          <xdr:colOff>984250</xdr:colOff>
          <xdr:row>37</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700-00002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57</xdr:row>
          <xdr:rowOff>107950</xdr:rowOff>
        </xdr:from>
        <xdr:to>
          <xdr:col>1</xdr:col>
          <xdr:colOff>990600</xdr:colOff>
          <xdr:row>57</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700-00002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88900</xdr:rowOff>
        </xdr:from>
        <xdr:to>
          <xdr:col>1</xdr:col>
          <xdr:colOff>990600</xdr:colOff>
          <xdr:row>59</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700-00002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127000</xdr:rowOff>
        </xdr:from>
        <xdr:to>
          <xdr:col>1</xdr:col>
          <xdr:colOff>990600</xdr:colOff>
          <xdr:row>60</xdr:row>
          <xdr:rowOff>381000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700-000030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62</xdr:row>
          <xdr:rowOff>114300</xdr:rowOff>
        </xdr:from>
        <xdr:to>
          <xdr:col>1</xdr:col>
          <xdr:colOff>1003300</xdr:colOff>
          <xdr:row>62</xdr:row>
          <xdr:rowOff>374650</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700-00003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61</xdr:row>
          <xdr:rowOff>88900</xdr:rowOff>
        </xdr:from>
        <xdr:to>
          <xdr:col>1</xdr:col>
          <xdr:colOff>1003300</xdr:colOff>
          <xdr:row>61</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700-00003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88900</xdr:rowOff>
        </xdr:from>
        <xdr:to>
          <xdr:col>1</xdr:col>
          <xdr:colOff>990600</xdr:colOff>
          <xdr:row>58</xdr:row>
          <xdr:rowOff>336550</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700-00003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19</xdr:row>
          <xdr:rowOff>88900</xdr:rowOff>
        </xdr:from>
        <xdr:to>
          <xdr:col>1</xdr:col>
          <xdr:colOff>984250</xdr:colOff>
          <xdr:row>19</xdr:row>
          <xdr:rowOff>355600</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700-00003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88900</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700-00003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21</xdr:row>
          <xdr:rowOff>107950</xdr:rowOff>
        </xdr:from>
        <xdr:to>
          <xdr:col>1</xdr:col>
          <xdr:colOff>984250</xdr:colOff>
          <xdr:row>21</xdr:row>
          <xdr:rowOff>355600</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700-000037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76200</xdr:rowOff>
        </xdr:from>
        <xdr:to>
          <xdr:col>1</xdr:col>
          <xdr:colOff>990600</xdr:colOff>
          <xdr:row>39</xdr:row>
          <xdr:rowOff>336550</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700-00003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48</xdr:row>
          <xdr:rowOff>76200</xdr:rowOff>
        </xdr:from>
        <xdr:to>
          <xdr:col>1</xdr:col>
          <xdr:colOff>984250</xdr:colOff>
          <xdr:row>48</xdr:row>
          <xdr:rowOff>336550</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700-00004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49</xdr:row>
          <xdr:rowOff>76200</xdr:rowOff>
        </xdr:from>
        <xdr:to>
          <xdr:col>1</xdr:col>
          <xdr:colOff>984250</xdr:colOff>
          <xdr:row>50</xdr:row>
          <xdr:rowOff>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700-00004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52</xdr:row>
          <xdr:rowOff>88900</xdr:rowOff>
        </xdr:from>
        <xdr:to>
          <xdr:col>1</xdr:col>
          <xdr:colOff>984250</xdr:colOff>
          <xdr:row>52</xdr:row>
          <xdr:rowOff>342900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700-00004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50800</xdr:rowOff>
        </xdr:from>
        <xdr:to>
          <xdr:col>1</xdr:col>
          <xdr:colOff>990600</xdr:colOff>
          <xdr:row>51</xdr:row>
          <xdr:rowOff>304800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700-00004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50</xdr:row>
          <xdr:rowOff>76200</xdr:rowOff>
        </xdr:from>
        <xdr:to>
          <xdr:col>1</xdr:col>
          <xdr:colOff>990600</xdr:colOff>
          <xdr:row>51</xdr:row>
          <xdr:rowOff>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700-00004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15</xdr:row>
          <xdr:rowOff>31750</xdr:rowOff>
        </xdr:from>
        <xdr:to>
          <xdr:col>1</xdr:col>
          <xdr:colOff>647700</xdr:colOff>
          <xdr:row>15</xdr:row>
          <xdr:rowOff>298450</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16</xdr:row>
          <xdr:rowOff>31750</xdr:rowOff>
        </xdr:from>
        <xdr:to>
          <xdr:col>1</xdr:col>
          <xdr:colOff>647700</xdr:colOff>
          <xdr:row>16</xdr:row>
          <xdr:rowOff>298450</xdr:rowOff>
        </xdr:to>
        <xdr:sp macro="" textlink="">
          <xdr:nvSpPr>
            <xdr:cNvPr id="67603" name="Check Box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14</xdr:row>
          <xdr:rowOff>50800</xdr:rowOff>
        </xdr:from>
        <xdr:to>
          <xdr:col>1</xdr:col>
          <xdr:colOff>647700</xdr:colOff>
          <xdr:row>14</xdr:row>
          <xdr:rowOff>298450</xdr:rowOff>
        </xdr:to>
        <xdr:sp macro="" textlink="">
          <xdr:nvSpPr>
            <xdr:cNvPr id="67604" name="Check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5</xdr:row>
          <xdr:rowOff>69850</xdr:rowOff>
        </xdr:from>
        <xdr:to>
          <xdr:col>1</xdr:col>
          <xdr:colOff>647700</xdr:colOff>
          <xdr:row>5</xdr:row>
          <xdr:rowOff>317500</xdr:rowOff>
        </xdr:to>
        <xdr:sp macro="" textlink="">
          <xdr:nvSpPr>
            <xdr:cNvPr id="67605" name="Check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6</xdr:row>
          <xdr:rowOff>50800</xdr:rowOff>
        </xdr:from>
        <xdr:to>
          <xdr:col>1</xdr:col>
          <xdr:colOff>647700</xdr:colOff>
          <xdr:row>6</xdr:row>
          <xdr:rowOff>298450</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4</xdr:row>
          <xdr:rowOff>69850</xdr:rowOff>
        </xdr:from>
        <xdr:to>
          <xdr:col>1</xdr:col>
          <xdr:colOff>679450</xdr:colOff>
          <xdr:row>4</xdr:row>
          <xdr:rowOff>336550</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10</xdr:row>
          <xdr:rowOff>50800</xdr:rowOff>
        </xdr:from>
        <xdr:to>
          <xdr:col>1</xdr:col>
          <xdr:colOff>647700</xdr:colOff>
          <xdr:row>10</xdr:row>
          <xdr:rowOff>304800</xdr:rowOff>
        </xdr:to>
        <xdr:sp macro="" textlink="">
          <xdr:nvSpPr>
            <xdr:cNvPr id="67608" name="Check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50800</xdr:rowOff>
        </xdr:from>
        <xdr:to>
          <xdr:col>1</xdr:col>
          <xdr:colOff>647700</xdr:colOff>
          <xdr:row>11</xdr:row>
          <xdr:rowOff>298450</xdr:rowOff>
        </xdr:to>
        <xdr:sp macro="" textlink="">
          <xdr:nvSpPr>
            <xdr:cNvPr id="67610" name="Check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xdr:row>
          <xdr:rowOff>69850</xdr:rowOff>
        </xdr:from>
        <xdr:to>
          <xdr:col>1</xdr:col>
          <xdr:colOff>647700</xdr:colOff>
          <xdr:row>9</xdr:row>
          <xdr:rowOff>336550</xdr:rowOff>
        </xdr:to>
        <xdr:sp macro="" textlink="">
          <xdr:nvSpPr>
            <xdr:cNvPr id="67619" name="Check Box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xdr:row>
          <xdr:rowOff>69850</xdr:rowOff>
        </xdr:from>
        <xdr:to>
          <xdr:col>1</xdr:col>
          <xdr:colOff>647700</xdr:colOff>
          <xdr:row>7</xdr:row>
          <xdr:rowOff>317500</xdr:rowOff>
        </xdr:to>
        <xdr:sp macro="" textlink="">
          <xdr:nvSpPr>
            <xdr:cNvPr id="67624" name="Check Box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222250</xdr:rowOff>
        </xdr:from>
        <xdr:to>
          <xdr:col>2</xdr:col>
          <xdr:colOff>914400</xdr:colOff>
          <xdr:row>10</xdr:row>
          <xdr:rowOff>31750</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A00-000001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914400</xdr:colOff>
          <xdr:row>11</xdr:row>
          <xdr:rowOff>31750</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A00-000002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developpement@tourisme-gaspesie.com" TargetMode="External"/><Relationship Id="rId6" Type="http://schemas.openxmlformats.org/officeDocument/2006/relationships/ctrlProp" Target="../ctrlProps/ctrlProp113.xml"/><Relationship Id="rId5" Type="http://schemas.openxmlformats.org/officeDocument/2006/relationships/ctrlProp" Target="../ctrlProps/ctrlProp112.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8.xml"/><Relationship Id="rId13" Type="http://schemas.openxmlformats.org/officeDocument/2006/relationships/ctrlProp" Target="../ctrlProps/ctrlProp123.xml"/><Relationship Id="rId3" Type="http://schemas.openxmlformats.org/officeDocument/2006/relationships/vmlDrawing" Target="../drawings/vmlDrawing11.vml"/><Relationship Id="rId7" Type="http://schemas.openxmlformats.org/officeDocument/2006/relationships/ctrlProp" Target="../ctrlProps/ctrlProp117.xml"/><Relationship Id="rId12" Type="http://schemas.openxmlformats.org/officeDocument/2006/relationships/ctrlProp" Target="../ctrlProps/ctrlProp122.xml"/><Relationship Id="rId17" Type="http://schemas.openxmlformats.org/officeDocument/2006/relationships/comments" Target="../comments7.xml"/><Relationship Id="rId2" Type="http://schemas.openxmlformats.org/officeDocument/2006/relationships/drawing" Target="../drawings/drawing10.xml"/><Relationship Id="rId16" Type="http://schemas.openxmlformats.org/officeDocument/2006/relationships/ctrlProp" Target="../ctrlProps/ctrlProp126.xml"/><Relationship Id="rId1" Type="http://schemas.openxmlformats.org/officeDocument/2006/relationships/printerSettings" Target="../printerSettings/printerSettings13.bin"/><Relationship Id="rId6" Type="http://schemas.openxmlformats.org/officeDocument/2006/relationships/ctrlProp" Target="../ctrlProps/ctrlProp116.xml"/><Relationship Id="rId11" Type="http://schemas.openxmlformats.org/officeDocument/2006/relationships/ctrlProp" Target="../ctrlProps/ctrlProp121.xml"/><Relationship Id="rId5" Type="http://schemas.openxmlformats.org/officeDocument/2006/relationships/ctrlProp" Target="../ctrlProps/ctrlProp115.xml"/><Relationship Id="rId15" Type="http://schemas.openxmlformats.org/officeDocument/2006/relationships/ctrlProp" Target="../ctrlProps/ctrlProp125.xml"/><Relationship Id="rId10" Type="http://schemas.openxmlformats.org/officeDocument/2006/relationships/ctrlProp" Target="../ctrlProps/ctrlProp120.xml"/><Relationship Id="rId4" Type="http://schemas.openxmlformats.org/officeDocument/2006/relationships/ctrlProp" Target="../ctrlProps/ctrlProp114.xml"/><Relationship Id="rId9" Type="http://schemas.openxmlformats.org/officeDocument/2006/relationships/ctrlProp" Target="../ctrlProps/ctrlProp119.xml"/><Relationship Id="rId14" Type="http://schemas.openxmlformats.org/officeDocument/2006/relationships/ctrlProp" Target="../ctrlProps/ctrlProp12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31.xml"/><Relationship Id="rId13" Type="http://schemas.openxmlformats.org/officeDocument/2006/relationships/ctrlProp" Target="../ctrlProps/ctrlProp136.xml"/><Relationship Id="rId3" Type="http://schemas.openxmlformats.org/officeDocument/2006/relationships/vmlDrawing" Target="../drawings/vmlDrawing12.vml"/><Relationship Id="rId7" Type="http://schemas.openxmlformats.org/officeDocument/2006/relationships/ctrlProp" Target="../ctrlProps/ctrlProp130.xml"/><Relationship Id="rId12" Type="http://schemas.openxmlformats.org/officeDocument/2006/relationships/ctrlProp" Target="../ctrlProps/ctrlProp135.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trlProp" Target="../ctrlProps/ctrlProp129.xml"/><Relationship Id="rId11" Type="http://schemas.openxmlformats.org/officeDocument/2006/relationships/ctrlProp" Target="../ctrlProps/ctrlProp134.xml"/><Relationship Id="rId5" Type="http://schemas.openxmlformats.org/officeDocument/2006/relationships/ctrlProp" Target="../ctrlProps/ctrlProp128.xml"/><Relationship Id="rId10" Type="http://schemas.openxmlformats.org/officeDocument/2006/relationships/ctrlProp" Target="../ctrlProps/ctrlProp133.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drawing" Target="../drawings/drawing2.xml"/><Relationship Id="rId21" Type="http://schemas.openxmlformats.org/officeDocument/2006/relationships/ctrlProp" Target="../ctrlProps/ctrlProp29.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2" Type="http://schemas.openxmlformats.org/officeDocument/2006/relationships/printerSettings" Target="../printerSettings/printerSettings2.bin"/><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1" Type="http://schemas.openxmlformats.org/officeDocument/2006/relationships/hyperlink" Target="https://aeq.aventure-ecotourisme.qc.ca/qualite-securite/attestation-qualite-securite" TargetMode="External"/><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2.xml"/><Relationship Id="rId3" Type="http://schemas.openxmlformats.org/officeDocument/2006/relationships/vmlDrawing" Target="../drawings/vmlDrawing3.vml"/><Relationship Id="rId7" Type="http://schemas.openxmlformats.org/officeDocument/2006/relationships/ctrlProp" Target="../ctrlProps/ctrlProp4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0.xml"/><Relationship Id="rId5" Type="http://schemas.openxmlformats.org/officeDocument/2006/relationships/ctrlProp" Target="../ctrlProps/ctrlProp39.xml"/><Relationship Id="rId10" Type="http://schemas.openxmlformats.org/officeDocument/2006/relationships/comments" Target="../comments2.xml"/><Relationship Id="rId4" Type="http://schemas.openxmlformats.org/officeDocument/2006/relationships/ctrlProp" Target="../ctrlProps/ctrlProp38.xml"/><Relationship Id="rId9" Type="http://schemas.openxmlformats.org/officeDocument/2006/relationships/ctrlProp" Target="../ctrlProps/ctrlProp4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6.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omments" Target="../comments5.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3" Type="http://schemas.openxmlformats.org/officeDocument/2006/relationships/vmlDrawing" Target="../drawings/vmlDrawing7.vml"/><Relationship Id="rId21" Type="http://schemas.openxmlformats.org/officeDocument/2006/relationships/ctrlProp" Target="../ctrlProps/ctrlProp73.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 Type="http://schemas.openxmlformats.org/officeDocument/2006/relationships/drawing" Target="../drawings/drawing6.xml"/><Relationship Id="rId16" Type="http://schemas.openxmlformats.org/officeDocument/2006/relationships/ctrlProp" Target="../ctrlProps/ctrlProp68.xml"/><Relationship Id="rId20" Type="http://schemas.openxmlformats.org/officeDocument/2006/relationships/ctrlProp" Target="../ctrlProps/ctrlProp72.xml"/><Relationship Id="rId1" Type="http://schemas.openxmlformats.org/officeDocument/2006/relationships/printerSettings" Target="../printerSettings/printerSettings7.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10" Type="http://schemas.openxmlformats.org/officeDocument/2006/relationships/ctrlProp" Target="../ctrlProps/ctrlProp62.xml"/><Relationship Id="rId19" Type="http://schemas.openxmlformats.org/officeDocument/2006/relationships/ctrlProp" Target="../ctrlProps/ctrlProp71.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8.xml"/><Relationship Id="rId13" Type="http://schemas.openxmlformats.org/officeDocument/2006/relationships/ctrlProp" Target="../ctrlProps/ctrlProp83.xml"/><Relationship Id="rId18" Type="http://schemas.openxmlformats.org/officeDocument/2006/relationships/ctrlProp" Target="../ctrlProps/ctrlProp88.xml"/><Relationship Id="rId26" Type="http://schemas.openxmlformats.org/officeDocument/2006/relationships/ctrlProp" Target="../ctrlProps/ctrlProp96.xml"/><Relationship Id="rId3" Type="http://schemas.openxmlformats.org/officeDocument/2006/relationships/vmlDrawing" Target="../drawings/vmlDrawing8.vml"/><Relationship Id="rId21" Type="http://schemas.openxmlformats.org/officeDocument/2006/relationships/ctrlProp" Target="../ctrlProps/ctrlProp91.xml"/><Relationship Id="rId7" Type="http://schemas.openxmlformats.org/officeDocument/2006/relationships/ctrlProp" Target="../ctrlProps/ctrlProp77.xml"/><Relationship Id="rId12" Type="http://schemas.openxmlformats.org/officeDocument/2006/relationships/ctrlProp" Target="../ctrlProps/ctrlProp82.xml"/><Relationship Id="rId17" Type="http://schemas.openxmlformats.org/officeDocument/2006/relationships/ctrlProp" Target="../ctrlProps/ctrlProp87.xml"/><Relationship Id="rId25" Type="http://schemas.openxmlformats.org/officeDocument/2006/relationships/ctrlProp" Target="../ctrlProps/ctrlProp95.xml"/><Relationship Id="rId2" Type="http://schemas.openxmlformats.org/officeDocument/2006/relationships/drawing" Target="../drawings/drawing7.xml"/><Relationship Id="rId16" Type="http://schemas.openxmlformats.org/officeDocument/2006/relationships/ctrlProp" Target="../ctrlProps/ctrlProp86.xml"/><Relationship Id="rId20" Type="http://schemas.openxmlformats.org/officeDocument/2006/relationships/ctrlProp" Target="../ctrlProps/ctrlProp90.xml"/><Relationship Id="rId29" Type="http://schemas.openxmlformats.org/officeDocument/2006/relationships/ctrlProp" Target="../ctrlProps/ctrlProp99.xml"/><Relationship Id="rId1" Type="http://schemas.openxmlformats.org/officeDocument/2006/relationships/printerSettings" Target="../printerSettings/printerSettings8.bin"/><Relationship Id="rId6" Type="http://schemas.openxmlformats.org/officeDocument/2006/relationships/ctrlProp" Target="../ctrlProps/ctrlProp76.xml"/><Relationship Id="rId11" Type="http://schemas.openxmlformats.org/officeDocument/2006/relationships/ctrlProp" Target="../ctrlProps/ctrlProp81.xml"/><Relationship Id="rId24" Type="http://schemas.openxmlformats.org/officeDocument/2006/relationships/ctrlProp" Target="../ctrlProps/ctrlProp94.xml"/><Relationship Id="rId5" Type="http://schemas.openxmlformats.org/officeDocument/2006/relationships/ctrlProp" Target="../ctrlProps/ctrlProp75.xml"/><Relationship Id="rId15" Type="http://schemas.openxmlformats.org/officeDocument/2006/relationships/ctrlProp" Target="../ctrlProps/ctrlProp85.xml"/><Relationship Id="rId23" Type="http://schemas.openxmlformats.org/officeDocument/2006/relationships/ctrlProp" Target="../ctrlProps/ctrlProp93.xml"/><Relationship Id="rId28" Type="http://schemas.openxmlformats.org/officeDocument/2006/relationships/ctrlProp" Target="../ctrlProps/ctrlProp98.xml"/><Relationship Id="rId10" Type="http://schemas.openxmlformats.org/officeDocument/2006/relationships/ctrlProp" Target="../ctrlProps/ctrlProp80.xml"/><Relationship Id="rId19" Type="http://schemas.openxmlformats.org/officeDocument/2006/relationships/ctrlProp" Target="../ctrlProps/ctrlProp89.xml"/><Relationship Id="rId31" Type="http://schemas.openxmlformats.org/officeDocument/2006/relationships/ctrlProp" Target="../ctrlProps/ctrlProp101.xml"/><Relationship Id="rId4" Type="http://schemas.openxmlformats.org/officeDocument/2006/relationships/ctrlProp" Target="../ctrlProps/ctrlProp74.xml"/><Relationship Id="rId9" Type="http://schemas.openxmlformats.org/officeDocument/2006/relationships/ctrlProp" Target="../ctrlProps/ctrlProp79.xml"/><Relationship Id="rId14" Type="http://schemas.openxmlformats.org/officeDocument/2006/relationships/ctrlProp" Target="../ctrlProps/ctrlProp84.xml"/><Relationship Id="rId22" Type="http://schemas.openxmlformats.org/officeDocument/2006/relationships/ctrlProp" Target="../ctrlProps/ctrlProp92.xml"/><Relationship Id="rId27" Type="http://schemas.openxmlformats.org/officeDocument/2006/relationships/ctrlProp" Target="../ctrlProps/ctrlProp97.xml"/><Relationship Id="rId30" Type="http://schemas.openxmlformats.org/officeDocument/2006/relationships/ctrlProp" Target="../ctrlProps/ctrlProp10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5.xml"/><Relationship Id="rId13" Type="http://schemas.openxmlformats.org/officeDocument/2006/relationships/ctrlProp" Target="../ctrlProps/ctrlProp110.xml"/><Relationship Id="rId3" Type="http://schemas.openxmlformats.org/officeDocument/2006/relationships/drawing" Target="../drawings/drawing8.xml"/><Relationship Id="rId7" Type="http://schemas.openxmlformats.org/officeDocument/2006/relationships/ctrlProp" Target="../ctrlProps/ctrlProp104.xml"/><Relationship Id="rId12" Type="http://schemas.openxmlformats.org/officeDocument/2006/relationships/ctrlProp" Target="../ctrlProps/ctrlProp109.xml"/><Relationship Id="rId2" Type="http://schemas.openxmlformats.org/officeDocument/2006/relationships/printerSettings" Target="../printerSettings/printerSettings9.bin"/><Relationship Id="rId1" Type="http://schemas.openxmlformats.org/officeDocument/2006/relationships/hyperlink" Target="https://www.keroul.qc.ca/section/7-fiches-techniques-illustrees.html" TargetMode="External"/><Relationship Id="rId6" Type="http://schemas.openxmlformats.org/officeDocument/2006/relationships/ctrlProp" Target="../ctrlProps/ctrlProp103.xml"/><Relationship Id="rId11" Type="http://schemas.openxmlformats.org/officeDocument/2006/relationships/ctrlProp" Target="../ctrlProps/ctrlProp108.xml"/><Relationship Id="rId5" Type="http://schemas.openxmlformats.org/officeDocument/2006/relationships/ctrlProp" Target="../ctrlProps/ctrlProp102.xml"/><Relationship Id="rId10" Type="http://schemas.openxmlformats.org/officeDocument/2006/relationships/ctrlProp" Target="../ctrlProps/ctrlProp107.xml"/><Relationship Id="rId4" Type="http://schemas.openxmlformats.org/officeDocument/2006/relationships/vmlDrawing" Target="../drawings/vmlDrawing9.vml"/><Relationship Id="rId9" Type="http://schemas.openxmlformats.org/officeDocument/2006/relationships/ctrlProp" Target="../ctrlProps/ctrlProp106.xml"/><Relationship Id="rId14" Type="http://schemas.openxmlformats.org/officeDocument/2006/relationships/ctrlProp" Target="../ctrlProps/ctrlProp1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8"/>
  <sheetViews>
    <sheetView showGridLines="0" tabSelected="1" zoomScale="112" zoomScaleNormal="112" workbookViewId="0">
      <selection activeCell="G5" sqref="G5"/>
    </sheetView>
  </sheetViews>
  <sheetFormatPr baseColWidth="10" defaultColWidth="11.453125" defaultRowHeight="14.5"/>
  <cols>
    <col min="1" max="1" width="1.54296875" customWidth="1"/>
    <col min="5" max="5" width="2.54296875" customWidth="1"/>
    <col min="6" max="6" width="25.54296875" customWidth="1"/>
    <col min="7" max="7" width="23" customWidth="1"/>
    <col min="8" max="8" width="1.453125" customWidth="1"/>
  </cols>
  <sheetData>
    <row r="1" spans="1:8" ht="48.75" customHeight="1" thickBot="1">
      <c r="A1" s="32"/>
      <c r="B1" s="550" t="s">
        <v>1106</v>
      </c>
      <c r="C1" s="551"/>
      <c r="D1" s="551"/>
      <c r="E1" s="551"/>
      <c r="F1" s="551"/>
      <c r="G1" s="551"/>
      <c r="H1" s="32"/>
    </row>
    <row r="2" spans="1:8" ht="32.25" customHeight="1" thickTop="1" thickBot="1">
      <c r="A2" s="32"/>
      <c r="B2" s="552" t="s">
        <v>558</v>
      </c>
      <c r="C2" s="552"/>
      <c r="D2" s="552"/>
      <c r="E2" s="552"/>
      <c r="F2" s="552"/>
      <c r="G2" s="552"/>
      <c r="H2" s="32"/>
    </row>
    <row r="3" spans="1:8" ht="24.75" customHeight="1" thickTop="1">
      <c r="A3" s="32"/>
      <c r="B3" s="553" t="s">
        <v>411</v>
      </c>
      <c r="C3" s="553"/>
      <c r="D3" s="553"/>
      <c r="E3" s="553"/>
      <c r="F3" s="553"/>
      <c r="G3" s="553"/>
      <c r="H3" s="32"/>
    </row>
    <row r="4" spans="1:8" ht="24.75" customHeight="1">
      <c r="A4" s="32"/>
      <c r="B4" s="553"/>
      <c r="C4" s="553"/>
      <c r="D4" s="553"/>
      <c r="E4" s="553"/>
      <c r="F4" s="553"/>
      <c r="G4" s="553"/>
      <c r="H4" s="32"/>
    </row>
    <row r="5" spans="1:8" ht="189.75" customHeight="1">
      <c r="A5" s="32"/>
      <c r="B5" s="547" t="s">
        <v>1148</v>
      </c>
      <c r="C5" s="547"/>
      <c r="D5" s="547"/>
      <c r="E5" s="547"/>
      <c r="F5" s="547"/>
      <c r="G5" s="351"/>
      <c r="H5" s="32"/>
    </row>
    <row r="6" spans="1:8" ht="166" customHeight="1">
      <c r="A6" s="32"/>
      <c r="B6" s="547" t="s">
        <v>874</v>
      </c>
      <c r="C6" s="547"/>
      <c r="D6" s="547"/>
      <c r="E6" s="547"/>
      <c r="F6" s="547"/>
      <c r="G6" s="351"/>
      <c r="H6" s="32"/>
    </row>
    <row r="7" spans="1:8" ht="44.25" customHeight="1">
      <c r="A7" s="32"/>
      <c r="B7" s="547" t="s">
        <v>552</v>
      </c>
      <c r="C7" s="547"/>
      <c r="D7" s="547"/>
      <c r="E7" s="547"/>
      <c r="F7" s="547"/>
      <c r="G7" s="244"/>
      <c r="H7" s="32"/>
    </row>
    <row r="8" spans="1:8" ht="57" customHeight="1">
      <c r="A8" s="32"/>
      <c r="B8" s="547" t="s">
        <v>553</v>
      </c>
      <c r="C8" s="547"/>
      <c r="D8" s="547"/>
      <c r="E8" s="547"/>
      <c r="F8" s="547"/>
      <c r="G8" s="244"/>
      <c r="H8" s="32"/>
    </row>
    <row r="9" spans="1:8" ht="48" customHeight="1">
      <c r="A9" s="32"/>
      <c r="B9" s="547" t="s">
        <v>554</v>
      </c>
      <c r="C9" s="547"/>
      <c r="D9" s="547"/>
      <c r="E9" s="547"/>
      <c r="F9" s="547"/>
      <c r="G9" s="244"/>
      <c r="H9" s="32"/>
    </row>
    <row r="10" spans="1:8" ht="78.75" customHeight="1">
      <c r="A10" s="32"/>
      <c r="B10" s="547" t="s">
        <v>1147</v>
      </c>
      <c r="C10" s="547"/>
      <c r="D10" s="547"/>
      <c r="E10" s="547"/>
      <c r="F10" s="547"/>
      <c r="G10" s="244"/>
      <c r="H10" s="32"/>
    </row>
    <row r="11" spans="1:8" ht="63.75" customHeight="1">
      <c r="A11" s="32"/>
      <c r="B11" s="547" t="s">
        <v>555</v>
      </c>
      <c r="C11" s="547"/>
      <c r="D11" s="547"/>
      <c r="E11" s="547"/>
      <c r="F11" s="547"/>
      <c r="G11" s="244"/>
      <c r="H11" s="32"/>
    </row>
    <row r="12" spans="1:8" ht="54.75" customHeight="1">
      <c r="A12" s="32"/>
      <c r="B12" s="547" t="s">
        <v>556</v>
      </c>
      <c r="C12" s="547"/>
      <c r="D12" s="547"/>
      <c r="E12" s="547"/>
      <c r="F12" s="547"/>
      <c r="G12" s="244"/>
      <c r="H12" s="32"/>
    </row>
    <row r="13" spans="1:8" ht="67.5" customHeight="1">
      <c r="A13" s="32"/>
      <c r="B13" s="548" t="s">
        <v>557</v>
      </c>
      <c r="C13" s="548"/>
      <c r="D13" s="548"/>
      <c r="E13" s="548"/>
      <c r="F13" s="548"/>
      <c r="G13" s="281"/>
      <c r="H13" s="32"/>
    </row>
    <row r="14" spans="1:8" ht="48.65" customHeight="1" thickBot="1">
      <c r="A14" s="32"/>
      <c r="B14" s="549" t="s">
        <v>559</v>
      </c>
      <c r="C14" s="549"/>
      <c r="D14" s="549"/>
      <c r="E14" s="549"/>
      <c r="F14" s="549"/>
      <c r="G14" s="549"/>
      <c r="H14" s="32"/>
    </row>
    <row r="15" spans="1:8" ht="42" customHeight="1">
      <c r="A15" s="32"/>
      <c r="B15" s="548" t="s">
        <v>1118</v>
      </c>
      <c r="C15" s="548"/>
      <c r="D15" s="548"/>
      <c r="E15" s="548"/>
      <c r="F15" s="548"/>
      <c r="G15" s="244"/>
      <c r="H15" s="32"/>
    </row>
    <row r="16" spans="1:8" ht="42.75" customHeight="1">
      <c r="A16" s="32"/>
      <c r="B16" s="548" t="s">
        <v>1119</v>
      </c>
      <c r="C16" s="548"/>
      <c r="D16" s="548"/>
      <c r="E16" s="548"/>
      <c r="F16" s="548"/>
      <c r="G16" s="244"/>
      <c r="H16" s="32"/>
    </row>
    <row r="17" spans="1:8" ht="42" customHeight="1">
      <c r="A17" s="32"/>
      <c r="B17" s="548" t="s">
        <v>1120</v>
      </c>
      <c r="C17" s="548"/>
      <c r="D17" s="548"/>
      <c r="E17" s="548"/>
      <c r="F17" s="548"/>
      <c r="G17" s="244"/>
      <c r="H17" s="32"/>
    </row>
    <row r="18" spans="1:8" ht="9" customHeight="1">
      <c r="A18" s="32"/>
      <c r="B18" s="32"/>
      <c r="C18" s="32"/>
      <c r="D18" s="32"/>
      <c r="E18" s="32"/>
      <c r="F18" s="32"/>
      <c r="G18" s="32"/>
      <c r="H18" s="32"/>
    </row>
  </sheetData>
  <sheetProtection algorithmName="SHA-512" hashValue="HFsd7J+B98GRkfIv9Srx3Ni6a62Qf2qfRNCg7xeMFRW/gtWt6YNrzx3YYsjp/5Xwe8KfV6Gr+idLsuFp1E93GQ==" saltValue="PCk2VhdVLRAM4gbFTEf/YA==" spinCount="100000" sheet="1" formatRows="0" selectLockedCells="1"/>
  <mergeCells count="16">
    <mergeCell ref="B1:G1"/>
    <mergeCell ref="B2:G2"/>
    <mergeCell ref="B5:F5"/>
    <mergeCell ref="B6:F6"/>
    <mergeCell ref="B3:G4"/>
    <mergeCell ref="B9:F9"/>
    <mergeCell ref="B7:F7"/>
    <mergeCell ref="B8:F8"/>
    <mergeCell ref="B17:F17"/>
    <mergeCell ref="B10:F10"/>
    <mergeCell ref="B11:F11"/>
    <mergeCell ref="B12:F12"/>
    <mergeCell ref="B13:F13"/>
    <mergeCell ref="B15:F15"/>
    <mergeCell ref="B14:G14"/>
    <mergeCell ref="B16:F16"/>
  </mergeCells>
  <pageMargins left="0.7" right="0.7" top="0.75" bottom="0.75" header="0.3" footer="0.3"/>
  <pageSetup paperSize="5"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6</xdr:col>
                    <xdr:colOff>647700</xdr:colOff>
                    <xdr:row>4</xdr:row>
                    <xdr:rowOff>38100</xdr:rowOff>
                  </from>
                  <to>
                    <xdr:col>6</xdr:col>
                    <xdr:colOff>965200</xdr:colOff>
                    <xdr:row>4</xdr:row>
                    <xdr:rowOff>323850</xdr:rowOff>
                  </to>
                </anchor>
              </controlPr>
            </control>
          </mc:Choice>
        </mc:AlternateContent>
        <mc:AlternateContent xmlns:mc="http://schemas.openxmlformats.org/markup-compatibility/2006">
          <mc:Choice Requires="x14">
            <control shapeId="99343" r:id="rId5" name="Check Box 15">
              <controlPr defaultSize="0" autoFill="0" autoLine="0" autoPict="0">
                <anchor moveWithCells="1">
                  <from>
                    <xdr:col>6</xdr:col>
                    <xdr:colOff>647700</xdr:colOff>
                    <xdr:row>5</xdr:row>
                    <xdr:rowOff>609600</xdr:rowOff>
                  </from>
                  <to>
                    <xdr:col>6</xdr:col>
                    <xdr:colOff>895350</xdr:colOff>
                    <xdr:row>5</xdr:row>
                    <xdr:rowOff>850900</xdr:rowOff>
                  </to>
                </anchor>
              </controlPr>
            </control>
          </mc:Choice>
        </mc:AlternateContent>
        <mc:AlternateContent xmlns:mc="http://schemas.openxmlformats.org/markup-compatibility/2006">
          <mc:Choice Requires="x14">
            <control shapeId="99344" r:id="rId6" name="Check Box 16">
              <controlPr defaultSize="0" autoFill="0" autoLine="0" autoPict="0">
                <anchor moveWithCells="1">
                  <from>
                    <xdr:col>6</xdr:col>
                    <xdr:colOff>647700</xdr:colOff>
                    <xdr:row>6</xdr:row>
                    <xdr:rowOff>152400</xdr:rowOff>
                  </from>
                  <to>
                    <xdr:col>6</xdr:col>
                    <xdr:colOff>889000</xdr:colOff>
                    <xdr:row>6</xdr:row>
                    <xdr:rowOff>412750</xdr:rowOff>
                  </to>
                </anchor>
              </controlPr>
            </control>
          </mc:Choice>
        </mc:AlternateContent>
        <mc:AlternateContent xmlns:mc="http://schemas.openxmlformats.org/markup-compatibility/2006">
          <mc:Choice Requires="x14">
            <control shapeId="99345" r:id="rId7" name="Check Box 17">
              <controlPr defaultSize="0" autoFill="0" autoLine="0" autoPict="0">
                <anchor moveWithCells="1">
                  <from>
                    <xdr:col>6</xdr:col>
                    <xdr:colOff>647700</xdr:colOff>
                    <xdr:row>7</xdr:row>
                    <xdr:rowOff>241300</xdr:rowOff>
                  </from>
                  <to>
                    <xdr:col>6</xdr:col>
                    <xdr:colOff>914400</xdr:colOff>
                    <xdr:row>7</xdr:row>
                    <xdr:rowOff>488950</xdr:rowOff>
                  </to>
                </anchor>
              </controlPr>
            </control>
          </mc:Choice>
        </mc:AlternateContent>
        <mc:AlternateContent xmlns:mc="http://schemas.openxmlformats.org/markup-compatibility/2006">
          <mc:Choice Requires="x14">
            <control shapeId="99346" r:id="rId8" name="Check Box 18">
              <controlPr defaultSize="0" autoFill="0" autoLine="0" autoPict="0">
                <anchor moveWithCells="1">
                  <from>
                    <xdr:col>6</xdr:col>
                    <xdr:colOff>647700</xdr:colOff>
                    <xdr:row>8</xdr:row>
                    <xdr:rowOff>184150</xdr:rowOff>
                  </from>
                  <to>
                    <xdr:col>6</xdr:col>
                    <xdr:colOff>946150</xdr:colOff>
                    <xdr:row>8</xdr:row>
                    <xdr:rowOff>412750</xdr:rowOff>
                  </to>
                </anchor>
              </controlPr>
            </control>
          </mc:Choice>
        </mc:AlternateContent>
        <mc:AlternateContent xmlns:mc="http://schemas.openxmlformats.org/markup-compatibility/2006">
          <mc:Choice Requires="x14">
            <control shapeId="99347" r:id="rId9" name="Check Box 19">
              <controlPr defaultSize="0" autoFill="0" autoLine="0" autoPict="0">
                <anchor moveWithCells="1">
                  <from>
                    <xdr:col>6</xdr:col>
                    <xdr:colOff>647700</xdr:colOff>
                    <xdr:row>9</xdr:row>
                    <xdr:rowOff>336550</xdr:rowOff>
                  </from>
                  <to>
                    <xdr:col>6</xdr:col>
                    <xdr:colOff>850900</xdr:colOff>
                    <xdr:row>9</xdr:row>
                    <xdr:rowOff>552450</xdr:rowOff>
                  </to>
                </anchor>
              </controlPr>
            </control>
          </mc:Choice>
        </mc:AlternateContent>
        <mc:AlternateContent xmlns:mc="http://schemas.openxmlformats.org/markup-compatibility/2006">
          <mc:Choice Requires="x14">
            <control shapeId="99348" r:id="rId10" name="Check Box 20">
              <controlPr defaultSize="0" autoFill="0" autoLine="0" autoPict="0">
                <anchor moveWithCells="1">
                  <from>
                    <xdr:col>6</xdr:col>
                    <xdr:colOff>647700</xdr:colOff>
                    <xdr:row>10</xdr:row>
                    <xdr:rowOff>260350</xdr:rowOff>
                  </from>
                  <to>
                    <xdr:col>6</xdr:col>
                    <xdr:colOff>895350</xdr:colOff>
                    <xdr:row>10</xdr:row>
                    <xdr:rowOff>527050</xdr:rowOff>
                  </to>
                </anchor>
              </controlPr>
            </control>
          </mc:Choice>
        </mc:AlternateContent>
        <mc:AlternateContent xmlns:mc="http://schemas.openxmlformats.org/markup-compatibility/2006">
          <mc:Choice Requires="x14">
            <control shapeId="99349" r:id="rId11" name="Check Box 21">
              <controlPr defaultSize="0" autoFill="0" autoLine="0" autoPict="0">
                <anchor moveWithCells="1">
                  <from>
                    <xdr:col>6</xdr:col>
                    <xdr:colOff>647700</xdr:colOff>
                    <xdr:row>11</xdr:row>
                    <xdr:rowOff>228600</xdr:rowOff>
                  </from>
                  <to>
                    <xdr:col>6</xdr:col>
                    <xdr:colOff>889000</xdr:colOff>
                    <xdr:row>11</xdr:row>
                    <xdr:rowOff>488950</xdr:rowOff>
                  </to>
                </anchor>
              </controlPr>
            </control>
          </mc:Choice>
        </mc:AlternateContent>
        <mc:AlternateContent xmlns:mc="http://schemas.openxmlformats.org/markup-compatibility/2006">
          <mc:Choice Requires="x14">
            <control shapeId="99350" r:id="rId12" name="Check Box 22">
              <controlPr defaultSize="0" autoFill="0" autoLine="0" autoPict="0">
                <anchor moveWithCells="1">
                  <from>
                    <xdr:col>6</xdr:col>
                    <xdr:colOff>647700</xdr:colOff>
                    <xdr:row>12</xdr:row>
                    <xdr:rowOff>279400</xdr:rowOff>
                  </from>
                  <to>
                    <xdr:col>6</xdr:col>
                    <xdr:colOff>895350</xdr:colOff>
                    <xdr:row>12</xdr:row>
                    <xdr:rowOff>527050</xdr:rowOff>
                  </to>
                </anchor>
              </controlPr>
            </control>
          </mc:Choice>
        </mc:AlternateContent>
        <mc:AlternateContent xmlns:mc="http://schemas.openxmlformats.org/markup-compatibility/2006">
          <mc:Choice Requires="x14">
            <control shapeId="99351" r:id="rId13" name="Check Box 23">
              <controlPr defaultSize="0" autoFill="0" autoLine="0" autoPict="0">
                <anchor moveWithCells="1">
                  <from>
                    <xdr:col>6</xdr:col>
                    <xdr:colOff>647700</xdr:colOff>
                    <xdr:row>14</xdr:row>
                    <xdr:rowOff>336550</xdr:rowOff>
                  </from>
                  <to>
                    <xdr:col>6</xdr:col>
                    <xdr:colOff>850900</xdr:colOff>
                    <xdr:row>15</xdr:row>
                    <xdr:rowOff>19050</xdr:rowOff>
                  </to>
                </anchor>
              </controlPr>
            </control>
          </mc:Choice>
        </mc:AlternateContent>
        <mc:AlternateContent xmlns:mc="http://schemas.openxmlformats.org/markup-compatibility/2006">
          <mc:Choice Requires="x14">
            <control shapeId="99352" r:id="rId14" name="Check Box 24">
              <controlPr defaultSize="0" autoFill="0" autoLine="0" autoPict="0">
                <anchor moveWithCells="1">
                  <from>
                    <xdr:col>6</xdr:col>
                    <xdr:colOff>647700</xdr:colOff>
                    <xdr:row>15</xdr:row>
                    <xdr:rowOff>260350</xdr:rowOff>
                  </from>
                  <to>
                    <xdr:col>6</xdr:col>
                    <xdr:colOff>895350</xdr:colOff>
                    <xdr:row>15</xdr:row>
                    <xdr:rowOff>527050</xdr:rowOff>
                  </to>
                </anchor>
              </controlPr>
            </control>
          </mc:Choice>
        </mc:AlternateContent>
        <mc:AlternateContent xmlns:mc="http://schemas.openxmlformats.org/markup-compatibility/2006">
          <mc:Choice Requires="x14">
            <control shapeId="99353" r:id="rId15" name="Check Box 25">
              <controlPr defaultSize="0" autoFill="0" autoLine="0" autoPict="0">
                <anchor moveWithCells="1">
                  <from>
                    <xdr:col>6</xdr:col>
                    <xdr:colOff>647700</xdr:colOff>
                    <xdr:row>16</xdr:row>
                    <xdr:rowOff>228600</xdr:rowOff>
                  </from>
                  <to>
                    <xdr:col>6</xdr:col>
                    <xdr:colOff>889000</xdr:colOff>
                    <xdr:row>16</xdr:row>
                    <xdr:rowOff>488950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showGridLines="0" zoomScaleNormal="100" workbookViewId="0">
      <selection activeCell="C4" sqref="C4"/>
    </sheetView>
  </sheetViews>
  <sheetFormatPr baseColWidth="10" defaultColWidth="11.453125" defaultRowHeight="23.5" outlineLevelCol="1"/>
  <cols>
    <col min="1" max="1" width="1.1796875" style="282" customWidth="1"/>
    <col min="2" max="2" width="4.1796875" style="282" customWidth="1"/>
    <col min="3" max="3" width="42" style="282" customWidth="1"/>
    <col min="4" max="4" width="19.453125" style="282" customWidth="1"/>
    <col min="5" max="5" width="20.1796875" style="282" customWidth="1"/>
    <col min="6" max="6" width="1.453125" style="264" customWidth="1"/>
    <col min="7" max="7" width="1.1796875" style="282" customWidth="1"/>
    <col min="8" max="8" width="1.453125" style="309" hidden="1" customWidth="1" outlineLevel="1"/>
    <col min="9" max="9" width="16.453125" style="309" hidden="1" customWidth="1" outlineLevel="1"/>
    <col min="10" max="15" width="11.453125" style="309" hidden="1" customWidth="1" outlineLevel="1"/>
    <col min="16" max="16" width="1.453125" style="309" hidden="1" customWidth="1" outlineLevel="1"/>
    <col min="17" max="17" width="1.1796875" style="282" hidden="1" customWidth="1" outlineLevel="1"/>
    <col min="18" max="18" width="11.453125" style="282" hidden="1" customWidth="1" outlineLevel="1"/>
    <col min="19" max="19" width="11.453125" style="282" collapsed="1"/>
    <col min="20" max="16384" width="11.453125" style="282"/>
  </cols>
  <sheetData>
    <row r="1" spans="1:17" s="312" customFormat="1" ht="48.75" customHeight="1" thickBot="1">
      <c r="A1" s="310"/>
      <c r="B1" s="669" t="s">
        <v>1107</v>
      </c>
      <c r="C1" s="670"/>
      <c r="D1" s="670"/>
      <c r="E1" s="670"/>
      <c r="F1" s="8"/>
      <c r="G1" s="310"/>
      <c r="H1" s="311"/>
      <c r="I1" s="763" t="s">
        <v>608</v>
      </c>
      <c r="J1" s="763"/>
      <c r="K1" s="763"/>
      <c r="L1" s="763"/>
      <c r="M1" s="763"/>
      <c r="N1" s="763"/>
      <c r="O1" s="763"/>
      <c r="P1" s="311"/>
      <c r="Q1" s="310"/>
    </row>
    <row r="2" spans="1:17" s="295" customFormat="1" ht="32.25" customHeight="1" thickTop="1" thickBot="1">
      <c r="A2" s="265"/>
      <c r="B2" s="671" t="s">
        <v>293</v>
      </c>
      <c r="C2" s="671"/>
      <c r="D2" s="671"/>
      <c r="E2" s="671"/>
      <c r="F2" s="140"/>
      <c r="G2" s="265"/>
      <c r="H2" s="294"/>
      <c r="I2" s="766" t="s">
        <v>781</v>
      </c>
      <c r="J2" s="766"/>
      <c r="K2" s="766"/>
      <c r="L2" s="766"/>
      <c r="M2" s="766"/>
      <c r="N2" s="766"/>
      <c r="O2" s="766"/>
      <c r="P2" s="294"/>
      <c r="Q2" s="265"/>
    </row>
    <row r="3" spans="1:17" ht="32.25" customHeight="1" thickTop="1">
      <c r="A3" s="183"/>
      <c r="B3" s="297"/>
      <c r="C3" s="297"/>
      <c r="D3" s="298" t="s">
        <v>779</v>
      </c>
      <c r="E3" s="298" t="s">
        <v>780</v>
      </c>
      <c r="F3" s="204"/>
      <c r="G3" s="183"/>
      <c r="H3" s="768"/>
      <c r="I3" s="768"/>
      <c r="J3" s="299"/>
      <c r="K3" s="299"/>
      <c r="L3" s="299"/>
      <c r="M3" s="299"/>
      <c r="N3" s="299"/>
      <c r="O3" s="299"/>
      <c r="P3" s="296"/>
      <c r="Q3" s="183"/>
    </row>
    <row r="4" spans="1:17" ht="41.25" customHeight="1">
      <c r="A4" s="183"/>
      <c r="B4" s="275">
        <v>1</v>
      </c>
      <c r="C4" s="300"/>
      <c r="D4" s="301"/>
      <c r="E4" s="302"/>
      <c r="F4" s="204"/>
      <c r="G4" s="183"/>
      <c r="H4" s="296"/>
      <c r="I4" s="762" t="s">
        <v>782</v>
      </c>
      <c r="J4" s="762"/>
      <c r="K4" s="762"/>
      <c r="L4" s="762"/>
      <c r="M4" s="762"/>
      <c r="N4" s="762"/>
      <c r="O4" s="459"/>
      <c r="P4" s="296"/>
      <c r="Q4" s="183"/>
    </row>
    <row r="5" spans="1:17" ht="42.75" customHeight="1">
      <c r="A5" s="183"/>
      <c r="B5" s="257">
        <v>2</v>
      </c>
      <c r="C5" s="303"/>
      <c r="D5" s="304"/>
      <c r="E5" s="305"/>
      <c r="F5" s="204"/>
      <c r="G5" s="183"/>
      <c r="H5" s="296"/>
      <c r="I5" s="767" t="s">
        <v>783</v>
      </c>
      <c r="J5" s="767"/>
      <c r="K5" s="767"/>
      <c r="L5" s="767"/>
      <c r="M5" s="767"/>
      <c r="N5" s="767"/>
      <c r="O5" s="459"/>
      <c r="P5" s="296"/>
      <c r="Q5" s="183"/>
    </row>
    <row r="6" spans="1:17" ht="42" customHeight="1">
      <c r="A6" s="183"/>
      <c r="B6" s="257">
        <v>3</v>
      </c>
      <c r="C6" s="303"/>
      <c r="D6" s="304"/>
      <c r="E6" s="305"/>
      <c r="F6" s="204"/>
      <c r="G6" s="183"/>
      <c r="H6" s="296"/>
      <c r="I6" s="296"/>
      <c r="J6" s="296"/>
      <c r="K6" s="296"/>
      <c r="L6" s="296"/>
      <c r="M6" s="296"/>
      <c r="N6" s="296"/>
      <c r="O6" s="296"/>
      <c r="P6" s="296"/>
      <c r="Q6" s="183"/>
    </row>
    <row r="7" spans="1:17" ht="41.25" customHeight="1">
      <c r="A7" s="183"/>
      <c r="B7" s="275">
        <v>4</v>
      </c>
      <c r="C7" s="303"/>
      <c r="D7" s="304"/>
      <c r="E7" s="305"/>
      <c r="F7" s="204"/>
      <c r="G7" s="183"/>
      <c r="H7" s="296"/>
      <c r="I7" s="765" t="s">
        <v>270</v>
      </c>
      <c r="J7" s="765"/>
      <c r="K7" s="296"/>
      <c r="L7" s="296"/>
      <c r="M7" s="296"/>
      <c r="N7" s="296"/>
      <c r="O7" s="296"/>
      <c r="P7" s="296"/>
      <c r="Q7" s="183"/>
    </row>
    <row r="8" spans="1:17" ht="43.5" customHeight="1">
      <c r="A8" s="183"/>
      <c r="B8" s="275">
        <v>5</v>
      </c>
      <c r="C8" s="303"/>
      <c r="D8" s="304"/>
      <c r="E8" s="305"/>
      <c r="F8" s="204"/>
      <c r="G8" s="183"/>
      <c r="H8" s="296"/>
      <c r="I8" s="764"/>
      <c r="J8" s="764"/>
      <c r="K8" s="764"/>
      <c r="L8" s="764"/>
      <c r="M8" s="764"/>
      <c r="N8" s="764"/>
      <c r="O8" s="764"/>
      <c r="P8" s="296"/>
      <c r="Q8" s="183"/>
    </row>
    <row r="9" spans="1:17" ht="42" customHeight="1">
      <c r="A9" s="183"/>
      <c r="B9" s="275">
        <v>6</v>
      </c>
      <c r="C9" s="303"/>
      <c r="D9" s="304"/>
      <c r="E9" s="305"/>
      <c r="F9" s="204"/>
      <c r="G9" s="183"/>
      <c r="H9" s="296"/>
      <c r="I9" s="764"/>
      <c r="J9" s="764"/>
      <c r="K9" s="764"/>
      <c r="L9" s="764"/>
      <c r="M9" s="764"/>
      <c r="N9" s="764"/>
      <c r="O9" s="764"/>
      <c r="P9" s="296"/>
      <c r="Q9" s="183"/>
    </row>
    <row r="10" spans="1:17" ht="43.5" customHeight="1">
      <c r="A10" s="183"/>
      <c r="B10" s="275">
        <v>7</v>
      </c>
      <c r="C10" s="303"/>
      <c r="D10" s="304"/>
      <c r="E10" s="305"/>
      <c r="F10" s="204"/>
      <c r="G10" s="183"/>
      <c r="H10" s="296"/>
      <c r="I10" s="764"/>
      <c r="J10" s="764"/>
      <c r="K10" s="764"/>
      <c r="L10" s="764"/>
      <c r="M10" s="764"/>
      <c r="N10" s="764"/>
      <c r="O10" s="764"/>
      <c r="P10" s="296"/>
      <c r="Q10" s="183"/>
    </row>
    <row r="11" spans="1:17" ht="42.75" customHeight="1">
      <c r="A11" s="183"/>
      <c r="B11" s="275">
        <v>8</v>
      </c>
      <c r="C11" s="306"/>
      <c r="D11" s="307"/>
      <c r="E11" s="308"/>
      <c r="F11" s="204"/>
      <c r="G11" s="183"/>
      <c r="H11" s="296"/>
      <c r="I11" s="764"/>
      <c r="J11" s="764"/>
      <c r="K11" s="764"/>
      <c r="L11" s="764"/>
      <c r="M11" s="764"/>
      <c r="N11" s="764"/>
      <c r="O11" s="764"/>
      <c r="P11" s="296"/>
      <c r="Q11" s="183"/>
    </row>
    <row r="12" spans="1:17" ht="22.5" customHeight="1">
      <c r="A12" s="183"/>
      <c r="B12" s="755" t="s">
        <v>270</v>
      </c>
      <c r="C12" s="755"/>
      <c r="D12" s="187"/>
      <c r="E12" s="187"/>
      <c r="F12" s="204"/>
      <c r="G12" s="183"/>
      <c r="H12" s="296"/>
      <c r="I12" s="296"/>
      <c r="J12" s="296"/>
      <c r="K12" s="296"/>
      <c r="L12" s="296"/>
      <c r="M12" s="296"/>
      <c r="N12" s="296"/>
      <c r="O12" s="296"/>
      <c r="P12" s="296"/>
      <c r="Q12" s="183"/>
    </row>
    <row r="13" spans="1:17" ht="39" customHeight="1">
      <c r="A13" s="183"/>
      <c r="B13" s="701"/>
      <c r="C13" s="701"/>
      <c r="D13" s="701"/>
      <c r="E13" s="701"/>
      <c r="F13" s="204"/>
      <c r="G13" s="183"/>
      <c r="H13" s="296"/>
      <c r="I13" s="296"/>
      <c r="J13" s="296"/>
      <c r="K13" s="296"/>
      <c r="L13" s="296"/>
      <c r="M13" s="296"/>
      <c r="N13" s="296"/>
      <c r="O13" s="296"/>
      <c r="P13" s="296"/>
      <c r="Q13" s="183"/>
    </row>
    <row r="14" spans="1:17">
      <c r="A14" s="183"/>
      <c r="B14" s="701"/>
      <c r="C14" s="701"/>
      <c r="D14" s="701"/>
      <c r="E14" s="701"/>
      <c r="F14" s="204"/>
      <c r="G14" s="183"/>
      <c r="H14" s="296"/>
      <c r="I14" s="296"/>
      <c r="J14" s="296"/>
      <c r="K14" s="296"/>
      <c r="L14" s="296"/>
      <c r="M14" s="296"/>
      <c r="N14" s="296"/>
      <c r="O14" s="296"/>
      <c r="P14" s="296"/>
      <c r="Q14" s="183"/>
    </row>
    <row r="15" spans="1:17">
      <c r="A15" s="183"/>
      <c r="B15" s="701"/>
      <c r="C15" s="701"/>
      <c r="D15" s="701"/>
      <c r="E15" s="701"/>
      <c r="F15" s="204"/>
      <c r="G15" s="183"/>
      <c r="H15" s="296"/>
      <c r="I15" s="296"/>
      <c r="J15" s="296"/>
      <c r="K15" s="296"/>
      <c r="L15" s="296"/>
      <c r="M15" s="296"/>
      <c r="N15" s="296"/>
      <c r="O15" s="296"/>
      <c r="P15" s="296"/>
      <c r="Q15" s="183"/>
    </row>
    <row r="16" spans="1:17">
      <c r="A16" s="183"/>
      <c r="B16" s="701"/>
      <c r="C16" s="701"/>
      <c r="D16" s="701"/>
      <c r="E16" s="701"/>
      <c r="F16" s="204"/>
      <c r="G16" s="183"/>
      <c r="H16" s="296"/>
      <c r="I16" s="296"/>
      <c r="J16" s="296"/>
      <c r="K16" s="296"/>
      <c r="L16" s="296"/>
      <c r="M16" s="296"/>
      <c r="N16" s="296"/>
      <c r="O16" s="296"/>
      <c r="P16" s="296"/>
      <c r="Q16" s="183"/>
    </row>
    <row r="17" spans="1:17">
      <c r="A17" s="183"/>
      <c r="B17" s="701"/>
      <c r="C17" s="701"/>
      <c r="D17" s="701"/>
      <c r="E17" s="701"/>
      <c r="F17" s="204"/>
      <c r="G17" s="183"/>
      <c r="H17" s="296"/>
      <c r="I17" s="296"/>
      <c r="J17" s="296"/>
      <c r="K17" s="296"/>
      <c r="L17" s="296"/>
      <c r="M17" s="296"/>
      <c r="N17" s="296"/>
      <c r="O17" s="296"/>
      <c r="P17" s="296"/>
      <c r="Q17" s="183"/>
    </row>
    <row r="18" spans="1:17">
      <c r="A18" s="183"/>
      <c r="B18" s="701"/>
      <c r="C18" s="701"/>
      <c r="D18" s="701"/>
      <c r="E18" s="701"/>
      <c r="F18" s="204"/>
      <c r="G18" s="183"/>
      <c r="H18" s="296"/>
      <c r="I18" s="296"/>
      <c r="J18" s="296"/>
      <c r="K18" s="296"/>
      <c r="L18" s="296"/>
      <c r="M18" s="296"/>
      <c r="N18" s="296"/>
      <c r="O18" s="296"/>
      <c r="P18" s="296"/>
      <c r="Q18" s="183"/>
    </row>
    <row r="19" spans="1:17">
      <c r="A19" s="183"/>
      <c r="B19" s="187"/>
      <c r="C19" s="187"/>
      <c r="D19" s="187"/>
      <c r="E19" s="187"/>
      <c r="F19" s="204"/>
      <c r="G19" s="183"/>
      <c r="H19" s="296"/>
      <c r="I19" s="296"/>
      <c r="J19" s="296"/>
      <c r="K19" s="296"/>
      <c r="L19" s="296"/>
      <c r="M19" s="296"/>
      <c r="N19" s="296"/>
      <c r="O19" s="296"/>
      <c r="P19" s="296"/>
      <c r="Q19" s="183"/>
    </row>
  </sheetData>
  <sheetProtection algorithmName="SHA-512" hashValue="TduPQkclKVBUfXxeBBvFlozNmF8hPeu4t8uYc1c2v0qhe9kDifoF/n/ixpGdQnYKGv3uIKINOPfnrRp+mryaxw==" saltValue="8sNeO84aCdo3ZsEMpNpvww==" spinCount="100000" sheet="1" formatRows="0" selectLockedCells="1"/>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ageMargins left="0.7" right="0.7" top="0.75" bottom="0.75" header="0.3" footer="0.3"/>
  <pageSetup paperSize="5"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4"/>
  <sheetViews>
    <sheetView showGridLines="0" zoomScaleNormal="100" workbookViewId="0">
      <selection activeCell="D3" sqref="D3"/>
    </sheetView>
  </sheetViews>
  <sheetFormatPr baseColWidth="10" defaultColWidth="10.81640625" defaultRowHeight="14.5"/>
  <cols>
    <col min="1" max="2" width="1.1796875" style="189" customWidth="1"/>
    <col min="3" max="3" width="16.54296875" style="189" customWidth="1"/>
    <col min="4" max="4" width="25" style="189" customWidth="1"/>
    <col min="5" max="6" width="10.81640625" style="189"/>
    <col min="7" max="7" width="72.7265625" style="189" customWidth="1"/>
    <col min="8" max="9" width="1.453125" style="189" customWidth="1"/>
    <col min="10" max="16384" width="10.81640625" style="189"/>
  </cols>
  <sheetData>
    <row r="1" spans="1:9" ht="44.15" customHeight="1" thickBot="1">
      <c r="A1" s="183"/>
      <c r="B1" s="187"/>
      <c r="C1" s="769" t="s">
        <v>1110</v>
      </c>
      <c r="D1" s="770"/>
      <c r="E1" s="770"/>
      <c r="F1" s="770"/>
      <c r="G1" s="770"/>
      <c r="H1" s="187"/>
      <c r="I1" s="183"/>
    </row>
    <row r="2" spans="1:9" ht="23.25" customHeight="1" thickTop="1">
      <c r="A2" s="183"/>
      <c r="B2" s="187"/>
      <c r="C2" s="146"/>
      <c r="D2" s="187"/>
      <c r="E2" s="187"/>
      <c r="F2" s="187"/>
      <c r="G2" s="187"/>
      <c r="H2" s="187"/>
      <c r="I2" s="183"/>
    </row>
    <row r="3" spans="1:9">
      <c r="A3" s="183"/>
      <c r="B3" s="187"/>
      <c r="C3" s="271" t="s">
        <v>784</v>
      </c>
      <c r="D3" s="313"/>
      <c r="E3" s="259" t="s">
        <v>449</v>
      </c>
      <c r="F3" s="187"/>
      <c r="G3" s="187"/>
      <c r="H3" s="187"/>
      <c r="I3" s="183"/>
    </row>
    <row r="4" spans="1:9">
      <c r="A4" s="183"/>
      <c r="B4" s="187"/>
      <c r="C4" s="187"/>
      <c r="D4" s="187"/>
      <c r="E4" s="187"/>
      <c r="F4" s="187"/>
      <c r="G4" s="187"/>
      <c r="H4" s="187"/>
      <c r="I4" s="183"/>
    </row>
    <row r="5" spans="1:9" ht="34.5" customHeight="1">
      <c r="A5" s="183"/>
      <c r="B5" s="187"/>
      <c r="C5" s="705" t="s">
        <v>785</v>
      </c>
      <c r="D5" s="705"/>
      <c r="E5" s="705"/>
      <c r="F5" s="705"/>
      <c r="G5" s="705"/>
      <c r="H5" s="187"/>
      <c r="I5" s="183"/>
    </row>
    <row r="6" spans="1:9" ht="18.649999999999999" customHeight="1">
      <c r="A6" s="183"/>
      <c r="B6" s="187"/>
      <c r="C6" s="775" t="s">
        <v>1112</v>
      </c>
      <c r="D6" s="775"/>
      <c r="E6" s="775"/>
      <c r="F6" s="775"/>
      <c r="G6" s="775"/>
      <c r="H6" s="187"/>
      <c r="I6" s="183"/>
    </row>
    <row r="7" spans="1:9" ht="46.5" customHeight="1">
      <c r="A7" s="183"/>
      <c r="B7" s="187"/>
      <c r="C7" s="705" t="s">
        <v>786</v>
      </c>
      <c r="D7" s="705"/>
      <c r="E7" s="705"/>
      <c r="F7" s="705"/>
      <c r="G7" s="705"/>
      <c r="H7" s="187"/>
      <c r="I7" s="183"/>
    </row>
    <row r="8" spans="1:9" ht="16.5" customHeight="1">
      <c r="A8" s="183"/>
      <c r="B8" s="187"/>
      <c r="C8" s="775" t="str">
        <f>C6</f>
        <v>l’Association touristique régionale (ATR) de la Gaspésie</v>
      </c>
      <c r="D8" s="775"/>
      <c r="E8" s="775"/>
      <c r="F8" s="775"/>
      <c r="G8" s="775"/>
      <c r="H8" s="187"/>
      <c r="I8" s="183"/>
    </row>
    <row r="9" spans="1:9" ht="18" customHeight="1">
      <c r="A9" s="183"/>
      <c r="B9" s="187"/>
      <c r="C9" s="705" t="s">
        <v>459</v>
      </c>
      <c r="D9" s="705"/>
      <c r="E9" s="705"/>
      <c r="F9" s="705"/>
      <c r="G9" s="705"/>
      <c r="H9" s="187"/>
      <c r="I9" s="183"/>
    </row>
    <row r="10" spans="1:9" ht="35.25" customHeight="1">
      <c r="A10" s="183"/>
      <c r="B10" s="187"/>
      <c r="C10" s="314"/>
      <c r="D10" s="187" t="s">
        <v>511</v>
      </c>
      <c r="E10" s="187"/>
      <c r="F10" s="187"/>
      <c r="G10" s="187"/>
      <c r="H10" s="187"/>
      <c r="I10" s="183"/>
    </row>
    <row r="11" spans="1:9" ht="24" customHeight="1">
      <c r="A11" s="183"/>
      <c r="B11" s="187"/>
      <c r="C11" s="314"/>
      <c r="D11" s="721" t="s">
        <v>787</v>
      </c>
      <c r="E11" s="721"/>
      <c r="F11" s="721"/>
      <c r="G11" s="721"/>
      <c r="H11" s="187"/>
      <c r="I11" s="183"/>
    </row>
    <row r="12" spans="1:9" ht="24" customHeight="1">
      <c r="A12" s="183"/>
      <c r="B12" s="187"/>
      <c r="C12" s="187"/>
      <c r="D12" s="187"/>
      <c r="E12" s="187"/>
      <c r="F12" s="187"/>
      <c r="G12" s="187"/>
      <c r="H12" s="187"/>
      <c r="I12" s="183"/>
    </row>
    <row r="13" spans="1:9" ht="24" customHeight="1">
      <c r="A13" s="183"/>
      <c r="B13" s="187"/>
      <c r="C13" s="755" t="s">
        <v>450</v>
      </c>
      <c r="D13" s="755"/>
      <c r="E13" s="187"/>
      <c r="F13" s="187"/>
      <c r="G13" s="187"/>
      <c r="H13" s="187"/>
      <c r="I13" s="183"/>
    </row>
    <row r="14" spans="1:9" ht="13.5" customHeight="1">
      <c r="A14" s="183"/>
      <c r="B14" s="187"/>
      <c r="C14" s="187"/>
      <c r="D14" s="187"/>
      <c r="E14" s="187"/>
      <c r="F14" s="187"/>
      <c r="G14" s="187"/>
      <c r="H14" s="187"/>
      <c r="I14" s="183"/>
    </row>
    <row r="15" spans="1:9" ht="61.5" customHeight="1">
      <c r="A15" s="183"/>
      <c r="B15" s="187"/>
      <c r="C15" s="774" t="s">
        <v>460</v>
      </c>
      <c r="D15" s="774"/>
      <c r="E15" s="774"/>
      <c r="F15" s="774"/>
      <c r="G15" s="774"/>
      <c r="H15" s="187"/>
      <c r="I15" s="183"/>
    </row>
    <row r="16" spans="1:9">
      <c r="A16" s="183"/>
      <c r="B16" s="187"/>
      <c r="C16" s="187"/>
      <c r="D16" s="187"/>
      <c r="E16" s="187"/>
      <c r="F16" s="187"/>
      <c r="G16" s="187"/>
      <c r="H16" s="187"/>
      <c r="I16" s="183"/>
    </row>
    <row r="17" spans="1:9">
      <c r="A17" s="183"/>
      <c r="B17" s="187"/>
      <c r="C17" s="271" t="s">
        <v>512</v>
      </c>
      <c r="D17" s="187"/>
      <c r="E17" s="187"/>
      <c r="F17" s="187"/>
      <c r="G17" s="187"/>
      <c r="H17" s="187"/>
      <c r="I17" s="183"/>
    </row>
    <row r="18" spans="1:9">
      <c r="A18" s="183"/>
      <c r="B18" s="187"/>
      <c r="C18" s="187"/>
      <c r="D18" s="187"/>
      <c r="E18" s="187"/>
      <c r="F18" s="187"/>
      <c r="G18" s="187"/>
      <c r="H18" s="187"/>
      <c r="I18" s="183"/>
    </row>
    <row r="19" spans="1:9">
      <c r="A19" s="183"/>
      <c r="B19" s="187"/>
      <c r="C19" s="754" t="s">
        <v>788</v>
      </c>
      <c r="D19" s="754"/>
      <c r="E19" s="754"/>
      <c r="F19" s="754"/>
      <c r="G19" s="754"/>
      <c r="H19" s="187"/>
      <c r="I19" s="183"/>
    </row>
    <row r="20" spans="1:9">
      <c r="A20" s="183"/>
      <c r="B20" s="187"/>
      <c r="C20" s="187"/>
      <c r="D20" s="187"/>
      <c r="E20" s="187"/>
      <c r="F20" s="187"/>
      <c r="G20" s="187"/>
      <c r="H20" s="187"/>
      <c r="I20" s="183"/>
    </row>
    <row r="21" spans="1:9">
      <c r="A21" s="183"/>
      <c r="B21" s="187"/>
      <c r="C21" s="772" t="s">
        <v>1113</v>
      </c>
      <c r="D21" s="773"/>
      <c r="E21" s="773"/>
      <c r="F21" s="187"/>
      <c r="G21" s="187"/>
      <c r="H21" s="187"/>
      <c r="I21" s="183"/>
    </row>
    <row r="22" spans="1:9">
      <c r="A22" s="183"/>
      <c r="B22" s="187"/>
      <c r="C22" s="187"/>
      <c r="D22" s="187"/>
      <c r="E22" s="187"/>
      <c r="F22" s="187"/>
      <c r="G22" s="187"/>
      <c r="H22" s="187"/>
      <c r="I22" s="183"/>
    </row>
    <row r="23" spans="1:9" s="316" customFormat="1" ht="28.5" customHeight="1">
      <c r="A23" s="315"/>
      <c r="B23" s="271"/>
      <c r="C23" s="771"/>
      <c r="D23" s="771"/>
      <c r="E23" s="771"/>
      <c r="F23" s="771"/>
      <c r="G23" s="771"/>
      <c r="H23" s="271"/>
      <c r="I23" s="315"/>
    </row>
    <row r="24" spans="1:9">
      <c r="A24" s="183"/>
      <c r="B24" s="187"/>
      <c r="C24" s="187"/>
      <c r="D24" s="187"/>
      <c r="E24" s="187"/>
      <c r="F24" s="187"/>
      <c r="G24" s="187"/>
      <c r="H24" s="187"/>
      <c r="I24" s="183"/>
    </row>
  </sheetData>
  <sheetProtection algorithmName="SHA-512" hashValue="liocQW6YoDF/+DJ/Iz+IWF72mM2HmGExDL/SikAXZJuVd1uYMvC22UWz53ARi2UtBR1cdzNSgiDA5DSyppguow==" saltValue="bMhrmWIWpbFT5XCtTli+bw==" spinCount="100000" sheet="1" formatRows="0" selectLockedCells="1"/>
  <mergeCells count="12">
    <mergeCell ref="C1:G1"/>
    <mergeCell ref="C5:G5"/>
    <mergeCell ref="C23:G23"/>
    <mergeCell ref="C19:G19"/>
    <mergeCell ref="C21:E21"/>
    <mergeCell ref="C15:G15"/>
    <mergeCell ref="C13:D13"/>
    <mergeCell ref="C6:G6"/>
    <mergeCell ref="C7:G7"/>
    <mergeCell ref="C9:G9"/>
    <mergeCell ref="C8:G8"/>
    <mergeCell ref="D11:G11"/>
  </mergeCells>
  <hyperlinks>
    <hyperlink ref="C21" r:id="rId1" xr:uid="{C1D86373-939F-4125-9A20-20C42B9953C8}"/>
  </hyperlinks>
  <pageMargins left="0.7" right="0.7" top="0.75" bottom="0.75" header="0.3" footer="0.3"/>
  <pageSetup paperSize="5"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5" r:id="rId5" name="Check Box 1">
              <controlPr locked="0" defaultSize="0" autoFill="0" autoLine="0" autoPict="0" altText="">
                <anchor moveWithCells="1">
                  <from>
                    <xdr:col>2</xdr:col>
                    <xdr:colOff>723900</xdr:colOff>
                    <xdr:row>9</xdr:row>
                    <xdr:rowOff>222250</xdr:rowOff>
                  </from>
                  <to>
                    <xdr:col>2</xdr:col>
                    <xdr:colOff>914400</xdr:colOff>
                    <xdr:row>10</xdr:row>
                    <xdr:rowOff>31750</xdr:rowOff>
                  </to>
                </anchor>
              </controlPr>
            </control>
          </mc:Choice>
        </mc:AlternateContent>
        <mc:AlternateContent xmlns:mc="http://schemas.openxmlformats.org/markup-compatibility/2006">
          <mc:Choice Requires="x14">
            <control shapeId="118786" r:id="rId6" name="Check Box 2">
              <controlPr locked="0" defaultSize="0" autoFill="0" autoLine="0" autoPict="0" altText="">
                <anchor moveWithCells="1">
                  <from>
                    <xdr:col>2</xdr:col>
                    <xdr:colOff>723900</xdr:colOff>
                    <xdr:row>10</xdr:row>
                    <xdr:rowOff>76200</xdr:rowOff>
                  </from>
                  <to>
                    <xdr:col>2</xdr:col>
                    <xdr:colOff>914400</xdr:colOff>
                    <xdr:row>11</xdr:row>
                    <xdr:rowOff>31750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44"/>
  <sheetViews>
    <sheetView showGridLines="0" zoomScaleNormal="100" workbookViewId="0">
      <selection activeCell="I5" sqref="I5"/>
    </sheetView>
  </sheetViews>
  <sheetFormatPr baseColWidth="10" defaultColWidth="11.453125" defaultRowHeight="23.5"/>
  <cols>
    <col min="1" max="1" width="1.1796875" style="189" customWidth="1"/>
    <col min="2" max="2" width="4.1796875" style="406" customWidth="1"/>
    <col min="3" max="3" width="78.26953125" style="189" customWidth="1"/>
    <col min="4" max="4" width="29.54296875" style="189" customWidth="1"/>
    <col min="5" max="5" width="1.81640625" style="392" customWidth="1"/>
    <col min="6" max="6" width="1.1796875" style="189" customWidth="1"/>
    <col min="7" max="7" width="1.81640625" style="189" customWidth="1"/>
    <col min="8" max="8" width="43.453125" style="189" customWidth="1"/>
    <col min="9" max="16384" width="11.453125" style="189"/>
  </cols>
  <sheetData>
    <row r="1" spans="1:17" s="266" customFormat="1" ht="48.75" customHeight="1" thickBot="1">
      <c r="A1" s="265"/>
      <c r="B1" s="777" t="s">
        <v>1110</v>
      </c>
      <c r="C1" s="778"/>
      <c r="D1" s="778"/>
      <c r="E1" s="384"/>
      <c r="F1" s="265"/>
    </row>
    <row r="2" spans="1:17" s="266" customFormat="1" ht="38.25" customHeight="1" thickTop="1" thickBot="1">
      <c r="A2" s="265"/>
      <c r="B2" s="779" t="s">
        <v>829</v>
      </c>
      <c r="C2" s="779"/>
      <c r="D2" s="779"/>
      <c r="E2" s="384"/>
      <c r="F2" s="265"/>
    </row>
    <row r="3" spans="1:17" ht="32.25" customHeight="1" thickTop="1">
      <c r="A3" s="183"/>
      <c r="B3" s="385"/>
      <c r="C3" s="385"/>
      <c r="D3" s="385"/>
      <c r="E3" s="386"/>
      <c r="F3" s="183"/>
    </row>
    <row r="4" spans="1:17" ht="32.25" customHeight="1">
      <c r="A4" s="183"/>
      <c r="B4" s="771" t="s">
        <v>830</v>
      </c>
      <c r="C4" s="771"/>
      <c r="D4" s="771"/>
      <c r="E4" s="386"/>
      <c r="F4" s="183"/>
    </row>
    <row r="5" spans="1:17" ht="32.25" customHeight="1">
      <c r="A5" s="183"/>
      <c r="B5" s="387" t="s">
        <v>331</v>
      </c>
      <c r="C5" s="287" t="s">
        <v>668</v>
      </c>
      <c r="D5" s="388">
        <f>'Objectif et innovation'!H11</f>
        <v>0</v>
      </c>
      <c r="E5" s="386"/>
      <c r="F5" s="183"/>
    </row>
    <row r="6" spans="1:17" ht="32.25" customHeight="1">
      <c r="A6" s="183"/>
      <c r="B6" s="387" t="s">
        <v>332</v>
      </c>
      <c r="C6" s="287" t="s">
        <v>669</v>
      </c>
      <c r="D6" s="388">
        <f>'Objectif et innovation'!H12</f>
        <v>0</v>
      </c>
      <c r="E6" s="386"/>
      <c r="F6" s="183"/>
    </row>
    <row r="7" spans="1:17" ht="32.25" customHeight="1">
      <c r="A7" s="183"/>
      <c r="B7" s="387" t="s">
        <v>333</v>
      </c>
      <c r="C7" s="389" t="s">
        <v>831</v>
      </c>
      <c r="D7" s="388">
        <f>'Objectif et innovation'!H13</f>
        <v>0</v>
      </c>
      <c r="E7" s="386"/>
      <c r="F7" s="183"/>
    </row>
    <row r="8" spans="1:17" ht="32.25" customHeight="1">
      <c r="A8" s="183"/>
      <c r="B8" s="387" t="s">
        <v>318</v>
      </c>
      <c r="C8" s="390" t="s">
        <v>671</v>
      </c>
      <c r="D8" s="391">
        <f>'Objectif et innovation'!H14</f>
        <v>0</v>
      </c>
      <c r="E8" s="386"/>
      <c r="F8" s="183"/>
    </row>
    <row r="9" spans="1:17" ht="12" customHeight="1">
      <c r="A9" s="183"/>
      <c r="B9" s="385"/>
      <c r="C9" s="195"/>
      <c r="D9" s="391"/>
      <c r="E9" s="386"/>
      <c r="F9" s="183"/>
    </row>
    <row r="10" spans="1:17" s="392" customFormat="1">
      <c r="A10" s="183"/>
      <c r="B10" s="771" t="s">
        <v>16</v>
      </c>
      <c r="C10" s="771"/>
      <c r="D10" s="187"/>
      <c r="E10" s="386"/>
      <c r="F10" s="183"/>
      <c r="G10" s="189"/>
      <c r="H10" s="189"/>
      <c r="I10" s="189"/>
      <c r="J10" s="189"/>
      <c r="K10" s="189"/>
      <c r="L10" s="189"/>
      <c r="M10" s="189"/>
      <c r="N10" s="189"/>
      <c r="O10" s="189"/>
      <c r="P10" s="189"/>
      <c r="Q10" s="189"/>
    </row>
    <row r="11" spans="1:17" s="392" customFormat="1" ht="32.25" customHeight="1">
      <c r="A11" s="183"/>
      <c r="B11" s="387" t="s">
        <v>319</v>
      </c>
      <c r="C11" s="393" t="s">
        <v>516</v>
      </c>
      <c r="D11" s="388">
        <f>'Objectif et innovation'!H37</f>
        <v>0</v>
      </c>
      <c r="E11" s="386"/>
      <c r="F11" s="183"/>
      <c r="G11" s="189"/>
      <c r="H11" s="189"/>
      <c r="I11" s="189"/>
      <c r="J11" s="189"/>
      <c r="K11" s="189"/>
      <c r="L11" s="189"/>
      <c r="M11" s="189"/>
      <c r="N11" s="189"/>
      <c r="O11" s="189"/>
      <c r="P11" s="189"/>
      <c r="Q11" s="189"/>
    </row>
    <row r="12" spans="1:17" s="392" customFormat="1" ht="43.5" customHeight="1">
      <c r="A12" s="183"/>
      <c r="B12" s="387" t="s">
        <v>320</v>
      </c>
      <c r="C12" s="394" t="s">
        <v>686</v>
      </c>
      <c r="D12" s="388">
        <f>'Objectif et innovation'!H38</f>
        <v>0</v>
      </c>
      <c r="E12" s="386"/>
      <c r="F12" s="183"/>
      <c r="G12" s="189"/>
      <c r="H12" s="189"/>
      <c r="I12" s="189"/>
      <c r="J12" s="189"/>
      <c r="K12" s="189"/>
      <c r="L12" s="189"/>
      <c r="M12" s="189"/>
      <c r="N12" s="189"/>
      <c r="O12" s="189"/>
      <c r="P12" s="189"/>
      <c r="Q12" s="189"/>
    </row>
    <row r="13" spans="1:17" s="392" customFormat="1" ht="52" customHeight="1">
      <c r="A13" s="183"/>
      <c r="B13" s="387" t="s">
        <v>321</v>
      </c>
      <c r="C13" s="394" t="s">
        <v>832</v>
      </c>
      <c r="D13" s="395">
        <f>'Objectif et innovation'!H39</f>
        <v>0</v>
      </c>
      <c r="E13" s="386"/>
      <c r="F13" s="183"/>
      <c r="G13" s="189"/>
      <c r="H13" s="189"/>
      <c r="I13" s="189"/>
      <c r="J13" s="189"/>
      <c r="K13" s="189"/>
      <c r="L13" s="189"/>
      <c r="M13" s="189"/>
      <c r="N13" s="189"/>
      <c r="O13" s="189"/>
      <c r="P13" s="189"/>
      <c r="Q13" s="189"/>
    </row>
    <row r="14" spans="1:17" s="392" customFormat="1">
      <c r="A14" s="183"/>
      <c r="B14" s="127"/>
      <c r="C14" s="396"/>
      <c r="D14" s="397"/>
      <c r="E14" s="386"/>
      <c r="F14" s="183"/>
      <c r="G14" s="189"/>
      <c r="H14" s="189"/>
      <c r="I14" s="189"/>
      <c r="J14" s="189"/>
      <c r="K14" s="189"/>
      <c r="L14" s="189"/>
      <c r="M14" s="189"/>
      <c r="N14" s="189"/>
      <c r="O14" s="189"/>
      <c r="P14" s="189"/>
      <c r="Q14" s="189"/>
    </row>
    <row r="15" spans="1:17" s="392" customFormat="1" ht="23.25" customHeight="1">
      <c r="A15" s="183"/>
      <c r="B15" s="771" t="s">
        <v>334</v>
      </c>
      <c r="C15" s="771"/>
      <c r="D15" s="187"/>
      <c r="E15" s="386"/>
      <c r="F15" s="183"/>
      <c r="G15" s="189"/>
      <c r="H15" s="189"/>
      <c r="I15" s="189"/>
      <c r="J15" s="189"/>
      <c r="K15" s="189"/>
      <c r="L15" s="189"/>
      <c r="M15" s="189"/>
      <c r="N15" s="189"/>
      <c r="O15" s="189"/>
      <c r="P15" s="189"/>
      <c r="Q15" s="189"/>
    </row>
    <row r="16" spans="1:17" s="392" customFormat="1">
      <c r="A16" s="183"/>
      <c r="B16" s="387" t="s">
        <v>335</v>
      </c>
      <c r="C16" s="398" t="s">
        <v>737</v>
      </c>
      <c r="D16" s="397">
        <f>'Tendances et DD'!H9</f>
        <v>0</v>
      </c>
      <c r="E16" s="386"/>
      <c r="F16" s="183"/>
      <c r="G16" s="189"/>
      <c r="H16" s="189"/>
      <c r="I16" s="189"/>
      <c r="J16" s="189"/>
      <c r="K16" s="189"/>
      <c r="L16" s="189"/>
      <c r="M16" s="189"/>
      <c r="N16" s="189"/>
      <c r="O16" s="189"/>
      <c r="P16" s="189"/>
      <c r="Q16" s="189"/>
    </row>
    <row r="17" spans="1:17" s="392" customFormat="1" ht="31">
      <c r="A17" s="183"/>
      <c r="B17" s="387" t="s">
        <v>336</v>
      </c>
      <c r="C17" s="399" t="s">
        <v>508</v>
      </c>
      <c r="D17" s="395">
        <f>'Tendances et DD'!H10</f>
        <v>0</v>
      </c>
      <c r="E17" s="386"/>
      <c r="F17" s="183"/>
      <c r="G17" s="189"/>
      <c r="H17" s="189"/>
      <c r="I17" s="189"/>
      <c r="J17" s="189"/>
      <c r="K17" s="189"/>
      <c r="L17" s="189"/>
      <c r="M17" s="189"/>
      <c r="N17" s="189"/>
      <c r="O17" s="189"/>
      <c r="P17" s="189"/>
      <c r="Q17" s="189"/>
    </row>
    <row r="18" spans="1:17" s="392" customFormat="1">
      <c r="A18" s="183"/>
      <c r="B18" s="400"/>
      <c r="C18" s="195"/>
      <c r="D18" s="187"/>
      <c r="E18" s="386"/>
      <c r="F18" s="183"/>
      <c r="G18" s="189"/>
      <c r="H18" s="189"/>
      <c r="I18" s="189"/>
      <c r="J18" s="189"/>
      <c r="K18" s="189"/>
      <c r="L18" s="189"/>
      <c r="M18" s="189"/>
      <c r="N18" s="189"/>
      <c r="O18" s="189"/>
      <c r="P18" s="189"/>
      <c r="Q18" s="189"/>
    </row>
    <row r="19" spans="1:17" s="392" customFormat="1">
      <c r="A19" s="183"/>
      <c r="B19" s="771" t="s">
        <v>272</v>
      </c>
      <c r="C19" s="771"/>
      <c r="D19" s="187"/>
      <c r="E19" s="386"/>
      <c r="F19" s="183"/>
      <c r="G19" s="189"/>
      <c r="H19" s="189"/>
      <c r="I19" s="189"/>
      <c r="J19" s="189"/>
      <c r="K19" s="189"/>
      <c r="L19" s="189"/>
      <c r="M19" s="189"/>
      <c r="N19" s="189"/>
      <c r="O19" s="189"/>
      <c r="P19" s="189"/>
      <c r="Q19" s="189"/>
    </row>
    <row r="20" spans="1:17" s="392" customFormat="1" ht="34.5" customHeight="1">
      <c r="A20" s="183"/>
      <c r="B20" s="387" t="s">
        <v>337</v>
      </c>
      <c r="C20" s="401" t="s">
        <v>739</v>
      </c>
      <c r="D20" s="388">
        <f>'Tendances et DD'!H17</f>
        <v>0</v>
      </c>
      <c r="E20" s="386"/>
      <c r="F20" s="183"/>
      <c r="G20" s="189"/>
      <c r="H20" s="189"/>
      <c r="I20" s="189"/>
      <c r="J20" s="189"/>
      <c r="K20" s="189"/>
      <c r="L20" s="189"/>
      <c r="M20" s="189"/>
      <c r="N20" s="189"/>
      <c r="O20" s="189"/>
      <c r="P20" s="189"/>
      <c r="Q20" s="189"/>
    </row>
    <row r="21" spans="1:17" s="392" customFormat="1" ht="35.5" customHeight="1">
      <c r="A21" s="183"/>
      <c r="B21" s="387" t="s">
        <v>338</v>
      </c>
      <c r="C21" s="390" t="s">
        <v>550</v>
      </c>
      <c r="D21" s="388">
        <f>'Tendances et DD'!H18</f>
        <v>0</v>
      </c>
      <c r="E21" s="386"/>
      <c r="F21" s="183"/>
      <c r="G21" s="189"/>
      <c r="H21" s="189"/>
      <c r="I21" s="189"/>
      <c r="J21" s="189"/>
      <c r="K21" s="189"/>
      <c r="L21" s="189"/>
      <c r="M21" s="189"/>
      <c r="N21" s="189"/>
      <c r="O21" s="189"/>
      <c r="P21" s="189"/>
      <c r="Q21" s="189"/>
    </row>
    <row r="22" spans="1:17" s="392" customFormat="1" ht="35.5" customHeight="1">
      <c r="A22" s="183"/>
      <c r="B22" s="387" t="s">
        <v>339</v>
      </c>
      <c r="C22" s="390" t="s">
        <v>741</v>
      </c>
      <c r="D22" s="388">
        <f>'Tendances et DD'!H19</f>
        <v>0</v>
      </c>
      <c r="E22" s="386"/>
      <c r="F22" s="183"/>
      <c r="G22" s="189"/>
      <c r="H22" s="189"/>
      <c r="I22" s="189"/>
      <c r="J22" s="189"/>
      <c r="K22" s="189"/>
      <c r="L22" s="189"/>
      <c r="M22" s="189"/>
      <c r="N22" s="189"/>
      <c r="O22" s="189"/>
      <c r="P22" s="189"/>
      <c r="Q22" s="189"/>
    </row>
    <row r="23" spans="1:17" s="392" customFormat="1" ht="35.15" customHeight="1">
      <c r="A23" s="183"/>
      <c r="B23" s="387" t="s">
        <v>340</v>
      </c>
      <c r="C23" s="390" t="s">
        <v>742</v>
      </c>
      <c r="D23" s="388">
        <f>'Tendances et DD'!H20</f>
        <v>0</v>
      </c>
      <c r="E23" s="386"/>
      <c r="F23" s="183"/>
      <c r="G23" s="189"/>
      <c r="H23" s="189"/>
      <c r="I23" s="189"/>
      <c r="J23" s="189"/>
      <c r="K23" s="189"/>
      <c r="L23" s="189"/>
      <c r="M23" s="189"/>
      <c r="N23" s="189"/>
      <c r="O23" s="189"/>
      <c r="P23" s="189"/>
      <c r="Q23" s="189"/>
    </row>
    <row r="24" spans="1:17" s="392" customFormat="1" ht="39.65" customHeight="1">
      <c r="A24" s="183"/>
      <c r="B24" s="387" t="s">
        <v>341</v>
      </c>
      <c r="C24" s="390" t="s">
        <v>833</v>
      </c>
      <c r="D24" s="388">
        <f>'Tendances et DD'!H21</f>
        <v>0</v>
      </c>
      <c r="E24" s="386"/>
      <c r="F24" s="183"/>
      <c r="G24" s="189"/>
      <c r="H24" s="189"/>
      <c r="I24" s="189"/>
      <c r="J24" s="189"/>
      <c r="K24" s="189"/>
      <c r="L24" s="189"/>
      <c r="M24" s="189"/>
      <c r="N24" s="189"/>
      <c r="O24" s="189"/>
      <c r="P24" s="189"/>
      <c r="Q24" s="189"/>
    </row>
    <row r="25" spans="1:17" s="392" customFormat="1">
      <c r="A25" s="183"/>
      <c r="B25" s="387" t="s">
        <v>342</v>
      </c>
      <c r="C25" s="390" t="s">
        <v>744</v>
      </c>
      <c r="D25" s="388">
        <f>'Tendances et DD'!H22</f>
        <v>0</v>
      </c>
      <c r="E25" s="386"/>
      <c r="F25" s="183"/>
      <c r="G25" s="189"/>
      <c r="H25" s="189"/>
      <c r="I25" s="189"/>
      <c r="J25" s="189"/>
      <c r="K25" s="189"/>
      <c r="L25" s="189"/>
      <c r="M25" s="189"/>
      <c r="N25" s="189"/>
      <c r="O25" s="189"/>
      <c r="P25" s="189"/>
      <c r="Q25" s="189"/>
    </row>
    <row r="26" spans="1:17" s="392" customFormat="1" ht="33.65" customHeight="1">
      <c r="A26" s="183"/>
      <c r="B26" s="127" t="s">
        <v>343</v>
      </c>
      <c r="C26" s="390" t="s">
        <v>745</v>
      </c>
      <c r="D26" s="388">
        <f>'Tendances et DD'!H23</f>
        <v>0</v>
      </c>
      <c r="E26" s="386"/>
      <c r="F26" s="183"/>
      <c r="G26" s="189"/>
      <c r="H26" s="189"/>
      <c r="I26" s="189"/>
      <c r="J26" s="189"/>
      <c r="K26" s="189"/>
      <c r="L26" s="189"/>
      <c r="M26" s="189"/>
      <c r="N26" s="189"/>
      <c r="O26" s="189"/>
      <c r="P26" s="189"/>
      <c r="Q26" s="189"/>
    </row>
    <row r="27" spans="1:17" s="392" customFormat="1">
      <c r="A27" s="183"/>
      <c r="B27" s="127"/>
      <c r="C27" s="187"/>
      <c r="D27" s="187"/>
      <c r="E27" s="386"/>
      <c r="F27" s="183"/>
      <c r="G27" s="189"/>
      <c r="H27" s="189"/>
      <c r="I27" s="189"/>
      <c r="J27" s="189"/>
      <c r="K27" s="189"/>
      <c r="L27" s="189"/>
      <c r="M27" s="189"/>
      <c r="N27" s="189"/>
      <c r="O27" s="189"/>
      <c r="P27" s="189"/>
      <c r="Q27" s="189"/>
    </row>
    <row r="28" spans="1:17" s="392" customFormat="1">
      <c r="A28" s="183"/>
      <c r="B28" s="755" t="s">
        <v>7</v>
      </c>
      <c r="C28" s="755"/>
      <c r="D28" s="187"/>
      <c r="E28" s="386"/>
      <c r="F28" s="183"/>
      <c r="G28" s="189"/>
      <c r="H28" s="189"/>
      <c r="I28" s="189"/>
      <c r="J28" s="189"/>
      <c r="K28" s="189"/>
      <c r="L28" s="189"/>
      <c r="M28" s="189"/>
      <c r="N28" s="189"/>
      <c r="O28" s="189"/>
      <c r="P28" s="189"/>
      <c r="Q28" s="189"/>
    </row>
    <row r="29" spans="1:17" ht="35.5" customHeight="1">
      <c r="A29" s="183"/>
      <c r="B29" s="127" t="s">
        <v>344</v>
      </c>
      <c r="C29" s="287" t="s">
        <v>771</v>
      </c>
      <c r="D29" s="388">
        <f>Accessibilité!M4</f>
        <v>0</v>
      </c>
      <c r="E29" s="386"/>
      <c r="F29" s="183"/>
    </row>
    <row r="30" spans="1:17" ht="32.15" customHeight="1">
      <c r="A30" s="183"/>
      <c r="B30" s="127" t="s">
        <v>345</v>
      </c>
      <c r="C30" s="287" t="s">
        <v>772</v>
      </c>
      <c r="D30" s="388">
        <f>Accessibilité!M5</f>
        <v>0</v>
      </c>
      <c r="E30" s="386"/>
      <c r="F30" s="183"/>
    </row>
    <row r="31" spans="1:17" ht="38.15" customHeight="1">
      <c r="A31" s="183"/>
      <c r="B31" s="127" t="s">
        <v>346</v>
      </c>
      <c r="C31" s="287" t="s">
        <v>773</v>
      </c>
      <c r="D31" s="388">
        <f>Accessibilité!M6</f>
        <v>0</v>
      </c>
      <c r="E31" s="386"/>
      <c r="F31" s="183"/>
    </row>
    <row r="32" spans="1:17">
      <c r="A32" s="183"/>
      <c r="B32" s="127"/>
      <c r="C32" s="195"/>
      <c r="D32" s="195"/>
      <c r="E32" s="386"/>
      <c r="F32" s="183"/>
    </row>
    <row r="33" spans="1:6" ht="24" thickBot="1">
      <c r="A33" s="183"/>
      <c r="B33" s="776" t="s">
        <v>347</v>
      </c>
      <c r="C33" s="776"/>
      <c r="D33" s="187"/>
      <c r="E33" s="386"/>
      <c r="F33" s="183"/>
    </row>
    <row r="34" spans="1:6" ht="31.5" customHeight="1" thickTop="1">
      <c r="A34" s="183"/>
      <c r="B34" s="127" t="s">
        <v>348</v>
      </c>
      <c r="C34" s="402" t="s">
        <v>696</v>
      </c>
      <c r="D34" s="391">
        <f>'Emploi et Achalandage '!N3</f>
        <v>0</v>
      </c>
      <c r="E34" s="386"/>
      <c r="F34" s="183"/>
    </row>
    <row r="35" spans="1:6" ht="37" customHeight="1">
      <c r="A35" s="183"/>
      <c r="B35" s="127" t="s">
        <v>349</v>
      </c>
      <c r="C35" s="390" t="s">
        <v>699</v>
      </c>
      <c r="D35" s="403">
        <f>'Emploi et Achalandage '!N5</f>
        <v>0</v>
      </c>
      <c r="E35" s="386"/>
      <c r="F35" s="183"/>
    </row>
    <row r="36" spans="1:6" ht="36" customHeight="1">
      <c r="A36" s="183"/>
      <c r="B36" s="127" t="s">
        <v>351</v>
      </c>
      <c r="C36" s="390" t="s">
        <v>700</v>
      </c>
      <c r="D36" s="403">
        <f>'Emploi et Achalandage '!N7</f>
        <v>0</v>
      </c>
      <c r="E36" s="386"/>
      <c r="F36" s="183"/>
    </row>
    <row r="37" spans="1:6" ht="24" customHeight="1">
      <c r="A37" s="183"/>
      <c r="B37" s="127"/>
      <c r="C37" s="214"/>
      <c r="D37" s="391"/>
      <c r="E37" s="386"/>
      <c r="F37" s="183"/>
    </row>
    <row r="38" spans="1:6">
      <c r="A38" s="183"/>
      <c r="B38" s="755" t="s">
        <v>350</v>
      </c>
      <c r="C38" s="755"/>
      <c r="D38" s="187"/>
      <c r="E38" s="386"/>
      <c r="F38" s="183"/>
    </row>
    <row r="39" spans="1:6" ht="37" customHeight="1">
      <c r="A39" s="183"/>
      <c r="B39" s="127" t="s">
        <v>352</v>
      </c>
      <c r="C39" s="389" t="s">
        <v>715</v>
      </c>
      <c r="D39" s="404">
        <f>'Emploi et Achalandage '!N28</f>
        <v>0</v>
      </c>
      <c r="E39" s="386"/>
      <c r="F39" s="183"/>
    </row>
    <row r="40" spans="1:6" ht="37" customHeight="1">
      <c r="A40" s="183"/>
      <c r="B40" s="127" t="s">
        <v>452</v>
      </c>
      <c r="C40" s="389" t="s">
        <v>716</v>
      </c>
      <c r="D40" s="405">
        <f>'Emploi et Achalandage '!N29</f>
        <v>0</v>
      </c>
      <c r="E40" s="386"/>
      <c r="F40" s="183"/>
    </row>
    <row r="41" spans="1:6" ht="37" customHeight="1">
      <c r="A41" s="183"/>
      <c r="B41" s="127" t="s">
        <v>453</v>
      </c>
      <c r="C41" s="389" t="s">
        <v>717</v>
      </c>
      <c r="D41" s="405">
        <f>'Emploi et Achalandage '!N30</f>
        <v>0</v>
      </c>
      <c r="E41" s="386"/>
      <c r="F41" s="183"/>
    </row>
    <row r="42" spans="1:6" ht="37" customHeight="1">
      <c r="A42" s="183"/>
      <c r="B42" s="127" t="s">
        <v>454</v>
      </c>
      <c r="C42" s="389" t="s">
        <v>718</v>
      </c>
      <c r="D42" s="405">
        <f>'Emploi et Achalandage '!N31</f>
        <v>0</v>
      </c>
      <c r="E42" s="386"/>
      <c r="F42" s="183"/>
    </row>
    <row r="43" spans="1:6">
      <c r="A43" s="183"/>
      <c r="B43" s="127"/>
      <c r="C43" s="187"/>
      <c r="D43" s="187"/>
      <c r="E43" s="386"/>
      <c r="F43" s="183"/>
    </row>
    <row r="44" spans="1:6">
      <c r="A44" s="183"/>
      <c r="B44" s="127"/>
      <c r="C44" s="187"/>
      <c r="D44" s="187"/>
      <c r="E44" s="386"/>
      <c r="F44" s="183"/>
    </row>
  </sheetData>
  <sheetProtection formatRows="0" selectLockedCells="1"/>
  <mergeCells count="9">
    <mergeCell ref="B33:C33"/>
    <mergeCell ref="B1:D1"/>
    <mergeCell ref="B38:C38"/>
    <mergeCell ref="B15:C15"/>
    <mergeCell ref="B28:C28"/>
    <mergeCell ref="B2:D2"/>
    <mergeCell ref="B4:D4"/>
    <mergeCell ref="B10:C10"/>
    <mergeCell ref="B19:C19"/>
  </mergeCells>
  <pageMargins left="0.23622047244094491" right="0.23622047244094491" top="0.35433070866141736" bottom="0.35433070866141736" header="0.31496062992125984" footer="0.31496062992125984"/>
  <pageSetup paperSize="5" scale="88"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E8FA-F056-4778-BD3A-5A27C6993F77}">
  <sheetPr codeName="Feuil15">
    <tabColor theme="5" tint="-0.249977111117893"/>
  </sheetPr>
  <dimension ref="A1:L79"/>
  <sheetViews>
    <sheetView showGridLines="0" zoomScaleNormal="100" workbookViewId="0">
      <selection activeCell="C6" sqref="C6"/>
    </sheetView>
  </sheetViews>
  <sheetFormatPr baseColWidth="10" defaultColWidth="11.453125" defaultRowHeight="23.5"/>
  <cols>
    <col min="1" max="1" width="1.1796875" style="189" customWidth="1"/>
    <col min="2" max="2" width="4.1796875" style="189" customWidth="1"/>
    <col min="3" max="3" width="24" style="189" customWidth="1"/>
    <col min="4" max="5" width="19.453125" style="189" customWidth="1"/>
    <col min="6" max="7" width="17.81640625" style="189" customWidth="1"/>
    <col min="8" max="9" width="19.453125" style="189" customWidth="1"/>
    <col min="10" max="10" width="19.81640625" style="189" customWidth="1"/>
    <col min="11" max="11" width="1.453125" style="263" customWidth="1"/>
    <col min="12" max="12" width="1.1796875" style="189" customWidth="1"/>
    <col min="13" max="13" width="1.81640625" style="189" customWidth="1"/>
    <col min="14" max="14" width="43.453125" style="189" customWidth="1"/>
    <col min="15" max="16384" width="11.453125" style="189"/>
  </cols>
  <sheetData>
    <row r="1" spans="1:12" s="266" customFormat="1" ht="48.75" customHeight="1" thickBot="1">
      <c r="A1" s="265"/>
      <c r="B1" s="780" t="s">
        <v>1110</v>
      </c>
      <c r="C1" s="743"/>
      <c r="D1" s="743"/>
      <c r="E1" s="743"/>
      <c r="F1" s="743"/>
      <c r="G1" s="743"/>
      <c r="H1" s="743"/>
      <c r="I1" s="743"/>
      <c r="J1" s="743"/>
      <c r="K1" s="140"/>
      <c r="L1" s="265"/>
    </row>
    <row r="2" spans="1:12" s="266" customFormat="1" ht="32.25" customHeight="1" thickTop="1" thickBot="1">
      <c r="A2" s="265"/>
      <c r="B2" s="781" t="s">
        <v>798</v>
      </c>
      <c r="C2" s="781"/>
      <c r="D2" s="781"/>
      <c r="E2" s="781"/>
      <c r="F2" s="781"/>
      <c r="G2" s="781"/>
      <c r="H2" s="781"/>
      <c r="I2" s="781"/>
      <c r="J2" s="781"/>
      <c r="K2" s="140"/>
      <c r="L2" s="265"/>
    </row>
    <row r="3" spans="1:12" ht="32.25" customHeight="1" thickTop="1">
      <c r="A3" s="183"/>
      <c r="B3" s="298"/>
      <c r="C3" s="298"/>
      <c r="D3" s="298"/>
      <c r="E3" s="298"/>
      <c r="F3" s="298"/>
      <c r="G3" s="298"/>
      <c r="H3" s="298"/>
      <c r="I3" s="298"/>
      <c r="J3" s="215"/>
      <c r="K3" s="204"/>
      <c r="L3" s="183"/>
    </row>
    <row r="4" spans="1:12" ht="38.25" customHeight="1">
      <c r="A4" s="183"/>
      <c r="B4" s="298"/>
      <c r="C4" s="785" t="s">
        <v>799</v>
      </c>
      <c r="D4" s="786"/>
      <c r="E4" s="786"/>
      <c r="F4" s="786"/>
      <c r="G4" s="787"/>
      <c r="H4" s="793"/>
      <c r="I4" s="760"/>
      <c r="J4" s="760"/>
      <c r="K4" s="204"/>
      <c r="L4" s="183"/>
    </row>
    <row r="5" spans="1:12" ht="94.5" customHeight="1">
      <c r="A5" s="328"/>
      <c r="B5" s="298"/>
      <c r="C5" s="329" t="s">
        <v>800</v>
      </c>
      <c r="D5" s="329" t="s">
        <v>322</v>
      </c>
      <c r="E5" s="329" t="s">
        <v>323</v>
      </c>
      <c r="F5" s="329" t="s">
        <v>801</v>
      </c>
      <c r="G5" s="329" t="s">
        <v>802</v>
      </c>
      <c r="H5" s="329" t="s">
        <v>324</v>
      </c>
      <c r="I5" s="329" t="s">
        <v>325</v>
      </c>
      <c r="J5" s="329" t="s">
        <v>803</v>
      </c>
      <c r="K5" s="204"/>
      <c r="L5" s="328"/>
    </row>
    <row r="6" spans="1:12" ht="37.5" customHeight="1">
      <c r="A6" s="330"/>
      <c r="B6" s="257">
        <v>1</v>
      </c>
      <c r="C6" s="331"/>
      <c r="D6" s="369"/>
      <c r="E6" s="369"/>
      <c r="F6" s="332" t="e">
        <f>D6/E6</f>
        <v>#DIV/0!</v>
      </c>
      <c r="G6" s="788" t="e">
        <f>(F6+F7)/2</f>
        <v>#DIV/0!</v>
      </c>
      <c r="H6" s="369"/>
      <c r="I6" s="369"/>
      <c r="J6" s="333" t="e">
        <f>I6/H6</f>
        <v>#DIV/0!</v>
      </c>
      <c r="K6" s="204"/>
      <c r="L6" s="330"/>
    </row>
    <row r="7" spans="1:12" ht="43.5" customHeight="1">
      <c r="A7" s="183"/>
      <c r="B7" s="257">
        <v>2</v>
      </c>
      <c r="C7" s="331"/>
      <c r="D7" s="369"/>
      <c r="E7" s="369"/>
      <c r="F7" s="332" t="e">
        <f>D7/E7</f>
        <v>#DIV/0!</v>
      </c>
      <c r="G7" s="789"/>
      <c r="H7" s="369"/>
      <c r="I7" s="369"/>
      <c r="J7" s="333" t="e">
        <f t="shared" ref="J7" si="0">I7/H7</f>
        <v>#DIV/0!</v>
      </c>
      <c r="K7" s="204"/>
      <c r="L7" s="183"/>
    </row>
    <row r="8" spans="1:12" ht="43.5" customHeight="1">
      <c r="A8" s="334"/>
      <c r="B8" s="257"/>
      <c r="C8" s="187"/>
      <c r="D8" s="335"/>
      <c r="E8" s="335"/>
      <c r="F8" s="336"/>
      <c r="G8" s="336"/>
      <c r="H8" s="336"/>
      <c r="I8" s="336"/>
      <c r="J8" s="336"/>
      <c r="K8" s="204"/>
      <c r="L8" s="334"/>
    </row>
    <row r="9" spans="1:12" ht="50.25" customHeight="1">
      <c r="A9" s="183"/>
      <c r="B9" s="275"/>
      <c r="C9" s="785" t="s">
        <v>326</v>
      </c>
      <c r="D9" s="786"/>
      <c r="E9" s="786"/>
      <c r="F9" s="786"/>
      <c r="G9" s="786"/>
      <c r="H9" s="786"/>
      <c r="I9" s="786"/>
      <c r="J9" s="787"/>
      <c r="K9" s="204"/>
      <c r="L9" s="183"/>
    </row>
    <row r="10" spans="1:12" ht="93">
      <c r="A10" s="183"/>
      <c r="B10" s="275"/>
      <c r="C10" s="329" t="s">
        <v>800</v>
      </c>
      <c r="D10" s="329" t="s">
        <v>322</v>
      </c>
      <c r="E10" s="329" t="s">
        <v>445</v>
      </c>
      <c r="F10" s="329" t="s">
        <v>801</v>
      </c>
      <c r="G10" s="329" t="s">
        <v>804</v>
      </c>
      <c r="H10" s="329" t="s">
        <v>324</v>
      </c>
      <c r="I10" s="329" t="s">
        <v>325</v>
      </c>
      <c r="J10" s="329" t="s">
        <v>803</v>
      </c>
      <c r="K10" s="204"/>
      <c r="L10" s="183"/>
    </row>
    <row r="11" spans="1:12" ht="43.5" customHeight="1">
      <c r="A11" s="183"/>
      <c r="B11" s="275">
        <v>1</v>
      </c>
      <c r="C11" s="331"/>
      <c r="D11" s="369"/>
      <c r="E11" s="369"/>
      <c r="F11" s="333" t="e">
        <f>D11/E11</f>
        <v>#DIV/0!</v>
      </c>
      <c r="G11" s="790" t="e">
        <f>(F11+F12+F13)/3</f>
        <v>#DIV/0!</v>
      </c>
      <c r="H11" s="369"/>
      <c r="I11" s="369"/>
      <c r="J11" s="333" t="e">
        <f>I11/H11</f>
        <v>#DIV/0!</v>
      </c>
      <c r="K11" s="204"/>
      <c r="L11" s="183"/>
    </row>
    <row r="12" spans="1:12" ht="41.25" customHeight="1">
      <c r="A12" s="183"/>
      <c r="B12" s="275">
        <v>2</v>
      </c>
      <c r="C12" s="331"/>
      <c r="D12" s="369"/>
      <c r="E12" s="369"/>
      <c r="F12" s="333" t="e">
        <f>D12/E12</f>
        <v>#DIV/0!</v>
      </c>
      <c r="G12" s="791"/>
      <c r="H12" s="369"/>
      <c r="I12" s="369"/>
      <c r="J12" s="333" t="e">
        <f t="shared" ref="J12:J13" si="1">I12/H12</f>
        <v>#DIV/0!</v>
      </c>
      <c r="K12" s="204"/>
      <c r="L12" s="183"/>
    </row>
    <row r="13" spans="1:12" ht="43.5" customHeight="1">
      <c r="A13" s="183"/>
      <c r="B13" s="275">
        <v>3</v>
      </c>
      <c r="C13" s="331"/>
      <c r="D13" s="369"/>
      <c r="E13" s="369"/>
      <c r="F13" s="333" t="e">
        <f>D13/E13</f>
        <v>#DIV/0!</v>
      </c>
      <c r="G13" s="792"/>
      <c r="H13" s="369"/>
      <c r="I13" s="369"/>
      <c r="J13" s="333" t="e">
        <f t="shared" si="1"/>
        <v>#DIV/0!</v>
      </c>
      <c r="K13" s="204"/>
      <c r="L13" s="183"/>
    </row>
    <row r="14" spans="1:12" ht="39" customHeight="1" thickBot="1">
      <c r="A14" s="183"/>
      <c r="B14" s="187"/>
      <c r="C14" s="187"/>
      <c r="D14" s="187"/>
      <c r="E14" s="187"/>
      <c r="F14" s="187"/>
      <c r="G14" s="187"/>
      <c r="H14" s="187"/>
      <c r="I14" s="187"/>
      <c r="J14" s="187"/>
      <c r="K14" s="204"/>
      <c r="L14" s="183"/>
    </row>
    <row r="15" spans="1:12" s="266" customFormat="1" ht="20.5" thickTop="1" thickBot="1">
      <c r="A15" s="265"/>
      <c r="B15" s="284"/>
      <c r="C15" s="781" t="s">
        <v>805</v>
      </c>
      <c r="D15" s="781"/>
      <c r="E15" s="781"/>
      <c r="F15" s="781"/>
      <c r="G15" s="781"/>
      <c r="H15" s="781"/>
      <c r="I15" s="781"/>
      <c r="J15" s="781"/>
      <c r="K15" s="781"/>
      <c r="L15" s="265"/>
    </row>
    <row r="16" spans="1:12" ht="24" thickTop="1">
      <c r="A16" s="183"/>
      <c r="B16" s="187"/>
      <c r="C16" s="187"/>
      <c r="D16" s="187"/>
      <c r="E16" s="187"/>
      <c r="F16" s="187"/>
      <c r="G16" s="187"/>
      <c r="H16" s="187"/>
      <c r="I16" s="187"/>
      <c r="J16" s="187"/>
      <c r="K16" s="204"/>
      <c r="L16" s="183"/>
    </row>
    <row r="17" spans="1:12">
      <c r="A17" s="315"/>
      <c r="B17" s="271" t="s">
        <v>315</v>
      </c>
      <c r="C17" s="784" t="s">
        <v>806</v>
      </c>
      <c r="D17" s="784"/>
      <c r="E17" s="784"/>
      <c r="F17" s="314"/>
      <c r="G17" s="187" t="s">
        <v>513</v>
      </c>
      <c r="H17" s="187"/>
      <c r="I17" s="187"/>
      <c r="J17" s="187"/>
      <c r="K17" s="204"/>
      <c r="L17" s="315"/>
    </row>
    <row r="18" spans="1:12" ht="11.25" customHeight="1">
      <c r="A18" s="183"/>
      <c r="B18" s="187"/>
      <c r="C18" s="187"/>
      <c r="D18" s="187"/>
      <c r="E18" s="187"/>
      <c r="F18" s="187"/>
      <c r="G18" s="187"/>
      <c r="H18" s="187"/>
      <c r="I18" s="187"/>
      <c r="J18" s="187"/>
      <c r="K18" s="204"/>
      <c r="L18" s="183"/>
    </row>
    <row r="19" spans="1:12" ht="21" customHeight="1">
      <c r="A19" s="183"/>
      <c r="B19" s="187"/>
      <c r="C19" s="187" t="s">
        <v>807</v>
      </c>
      <c r="D19" s="337"/>
      <c r="E19" s="370">
        <f>D6+D7</f>
        <v>0</v>
      </c>
      <c r="F19" s="187"/>
      <c r="G19" s="187"/>
      <c r="H19" s="187"/>
      <c r="I19" s="187"/>
      <c r="J19" s="187"/>
      <c r="K19" s="204"/>
      <c r="L19" s="183"/>
    </row>
    <row r="20" spans="1:12" ht="21" customHeight="1">
      <c r="A20" s="183"/>
      <c r="B20" s="187"/>
      <c r="C20" s="187"/>
      <c r="D20" s="337"/>
      <c r="E20" s="187"/>
      <c r="F20" s="187"/>
      <c r="G20" s="187"/>
      <c r="H20" s="187"/>
      <c r="I20" s="187"/>
      <c r="J20" s="187"/>
      <c r="K20" s="204"/>
      <c r="L20" s="183"/>
    </row>
    <row r="21" spans="1:12">
      <c r="A21" s="183"/>
      <c r="B21" s="187"/>
      <c r="C21" s="314"/>
      <c r="D21" s="721" t="s">
        <v>808</v>
      </c>
      <c r="E21" s="721"/>
      <c r="F21" s="721"/>
      <c r="G21" s="721"/>
      <c r="H21" s="259"/>
      <c r="I21" s="259"/>
      <c r="J21" s="187"/>
      <c r="K21" s="204"/>
      <c r="L21" s="183"/>
    </row>
    <row r="22" spans="1:12">
      <c r="A22" s="183"/>
      <c r="B22" s="187"/>
      <c r="C22" s="314"/>
      <c r="D22" s="754" t="s">
        <v>809</v>
      </c>
      <c r="E22" s="754"/>
      <c r="F22" s="754"/>
      <c r="G22" s="754"/>
      <c r="H22" s="754"/>
      <c r="I22" s="754"/>
      <c r="J22" s="754"/>
      <c r="K22" s="204"/>
      <c r="L22" s="183"/>
    </row>
    <row r="23" spans="1:12">
      <c r="A23" s="183"/>
      <c r="B23" s="187"/>
      <c r="C23" s="187"/>
      <c r="D23" s="754"/>
      <c r="E23" s="754"/>
      <c r="F23" s="754"/>
      <c r="G23" s="754"/>
      <c r="H23" s="187"/>
      <c r="I23" s="187"/>
      <c r="J23" s="187"/>
      <c r="K23" s="204"/>
      <c r="L23" s="183"/>
    </row>
    <row r="24" spans="1:12">
      <c r="A24" s="183"/>
      <c r="B24" s="271" t="s">
        <v>316</v>
      </c>
      <c r="C24" s="721" t="s">
        <v>810</v>
      </c>
      <c r="D24" s="721"/>
      <c r="E24" s="721"/>
      <c r="F24" s="721"/>
      <c r="G24" s="721"/>
      <c r="H24" s="721"/>
      <c r="I24" s="721"/>
      <c r="J24" s="187"/>
      <c r="K24" s="204"/>
      <c r="L24" s="183"/>
    </row>
    <row r="25" spans="1:12" ht="15" customHeight="1">
      <c r="A25" s="183"/>
      <c r="B25" s="187"/>
      <c r="C25" s="187"/>
      <c r="D25" s="187"/>
      <c r="E25" s="187"/>
      <c r="F25" s="187"/>
      <c r="G25" s="187"/>
      <c r="H25" s="187"/>
      <c r="I25" s="187"/>
      <c r="J25" s="187"/>
      <c r="K25" s="204"/>
      <c r="L25" s="183"/>
    </row>
    <row r="26" spans="1:12" ht="15.75" customHeight="1">
      <c r="A26" s="183"/>
      <c r="B26" s="187"/>
      <c r="C26" s="187" t="s">
        <v>811</v>
      </c>
      <c r="D26" s="187"/>
      <c r="E26" s="371" t="e">
        <f>G6</f>
        <v>#DIV/0!</v>
      </c>
      <c r="F26" s="187"/>
      <c r="G26" s="187" t="s">
        <v>812</v>
      </c>
      <c r="H26" s="187"/>
      <c r="I26" s="372" t="e">
        <f>G11</f>
        <v>#DIV/0!</v>
      </c>
      <c r="J26" s="187"/>
      <c r="K26" s="204"/>
      <c r="L26" s="183"/>
    </row>
    <row r="27" spans="1:12" ht="15.75" customHeight="1">
      <c r="A27" s="183"/>
      <c r="B27" s="187"/>
      <c r="C27" s="187"/>
      <c r="D27" s="187"/>
      <c r="E27" s="338"/>
      <c r="F27" s="187"/>
      <c r="G27" s="187"/>
      <c r="H27" s="187"/>
      <c r="I27" s="339"/>
      <c r="J27" s="187"/>
      <c r="K27" s="204"/>
      <c r="L27" s="183"/>
    </row>
    <row r="28" spans="1:12" ht="15.75" customHeight="1">
      <c r="A28" s="183"/>
      <c r="B28" s="187"/>
      <c r="C28" s="187"/>
      <c r="D28" s="187"/>
      <c r="E28" s="338"/>
      <c r="F28" s="187"/>
      <c r="G28" s="187"/>
      <c r="H28" s="187"/>
      <c r="I28" s="339"/>
      <c r="J28" s="187"/>
      <c r="K28" s="204"/>
      <c r="L28" s="183"/>
    </row>
    <row r="29" spans="1:12" ht="15" customHeight="1">
      <c r="A29" s="183"/>
      <c r="B29" s="187"/>
      <c r="C29" s="187" t="s">
        <v>327</v>
      </c>
      <c r="D29" s="187"/>
      <c r="E29" s="339"/>
      <c r="F29" s="187"/>
      <c r="G29" s="187"/>
      <c r="H29" s="187"/>
      <c r="I29" s="187"/>
      <c r="J29" s="187"/>
      <c r="K29" s="204"/>
      <c r="L29" s="183"/>
    </row>
    <row r="30" spans="1:12">
      <c r="A30" s="183"/>
      <c r="B30" s="187"/>
      <c r="C30" s="314"/>
      <c r="D30" s="754" t="s">
        <v>813</v>
      </c>
      <c r="E30" s="754"/>
      <c r="F30" s="754"/>
      <c r="G30" s="754"/>
      <c r="H30" s="754"/>
      <c r="I30" s="754"/>
      <c r="J30" s="187"/>
      <c r="K30" s="204"/>
      <c r="L30" s="183"/>
    </row>
    <row r="31" spans="1:12">
      <c r="A31" s="183"/>
      <c r="B31" s="187"/>
      <c r="C31" s="314"/>
      <c r="D31" s="754" t="s">
        <v>814</v>
      </c>
      <c r="E31" s="754"/>
      <c r="F31" s="754"/>
      <c r="G31" s="754"/>
      <c r="H31" s="754"/>
      <c r="I31" s="754"/>
      <c r="J31" s="187"/>
      <c r="K31" s="204"/>
      <c r="L31" s="183"/>
    </row>
    <row r="32" spans="1:12">
      <c r="A32" s="183"/>
      <c r="B32" s="187"/>
      <c r="C32" s="187"/>
      <c r="D32" s="187"/>
      <c r="E32" s="187"/>
      <c r="F32" s="187"/>
      <c r="G32" s="187"/>
      <c r="H32" s="187"/>
      <c r="I32" s="187"/>
      <c r="J32" s="187"/>
      <c r="K32" s="204"/>
      <c r="L32" s="183"/>
    </row>
    <row r="33" spans="1:12" ht="14.25" customHeight="1">
      <c r="A33" s="183"/>
      <c r="B33" s="187"/>
      <c r="C33" s="127"/>
      <c r="D33" s="187"/>
      <c r="E33" s="340" t="s">
        <v>328</v>
      </c>
      <c r="F33" s="187"/>
      <c r="G33" s="187"/>
      <c r="H33" s="187"/>
      <c r="I33" s="187"/>
      <c r="J33" s="187"/>
      <c r="K33" s="204"/>
      <c r="L33" s="183"/>
    </row>
    <row r="34" spans="1:12" ht="19.5" customHeight="1">
      <c r="A34" s="183"/>
      <c r="B34" s="187"/>
      <c r="C34" s="187" t="s">
        <v>815</v>
      </c>
      <c r="D34" s="754"/>
      <c r="E34" s="754"/>
      <c r="F34" s="754"/>
      <c r="G34" s="754"/>
      <c r="H34" s="187"/>
      <c r="I34" s="187"/>
      <c r="J34" s="187"/>
      <c r="K34" s="204"/>
      <c r="L34" s="183"/>
    </row>
    <row r="35" spans="1:12" ht="9.75" customHeight="1">
      <c r="A35" s="183"/>
      <c r="B35" s="187"/>
      <c r="C35" s="187"/>
      <c r="D35" s="187"/>
      <c r="E35" s="187"/>
      <c r="F35" s="187"/>
      <c r="G35" s="187"/>
      <c r="H35" s="187"/>
      <c r="I35" s="187"/>
      <c r="J35" s="187"/>
      <c r="K35" s="204"/>
      <c r="L35" s="183"/>
    </row>
    <row r="36" spans="1:12">
      <c r="A36" s="183"/>
      <c r="B36" s="187"/>
      <c r="C36" s="314"/>
      <c r="D36" s="754" t="s">
        <v>816</v>
      </c>
      <c r="E36" s="754"/>
      <c r="F36" s="754"/>
      <c r="G36" s="754"/>
      <c r="H36" s="754"/>
      <c r="I36" s="754"/>
      <c r="J36" s="187"/>
      <c r="K36" s="204"/>
      <c r="L36" s="183"/>
    </row>
    <row r="37" spans="1:12">
      <c r="A37" s="183"/>
      <c r="B37" s="187"/>
      <c r="C37" s="314"/>
      <c r="D37" s="754" t="s">
        <v>817</v>
      </c>
      <c r="E37" s="754"/>
      <c r="F37" s="754"/>
      <c r="G37" s="754"/>
      <c r="H37" s="754"/>
      <c r="I37" s="754"/>
      <c r="J37" s="187"/>
      <c r="K37" s="204"/>
      <c r="L37" s="183"/>
    </row>
    <row r="38" spans="1:12">
      <c r="A38" s="183"/>
      <c r="B38" s="187"/>
      <c r="C38" s="187"/>
      <c r="D38" s="187"/>
      <c r="E38" s="187"/>
      <c r="F38" s="187"/>
      <c r="G38" s="187"/>
      <c r="H38" s="187"/>
      <c r="I38" s="187"/>
      <c r="J38" s="187"/>
      <c r="K38" s="204"/>
      <c r="L38" s="183"/>
    </row>
    <row r="39" spans="1:12">
      <c r="A39" s="183"/>
      <c r="B39" s="271" t="s">
        <v>329</v>
      </c>
      <c r="C39" s="721" t="s">
        <v>810</v>
      </c>
      <c r="D39" s="721"/>
      <c r="E39" s="721"/>
      <c r="F39" s="721"/>
      <c r="G39" s="721"/>
      <c r="H39" s="721"/>
      <c r="I39" s="721"/>
      <c r="J39" s="187"/>
      <c r="K39" s="204"/>
      <c r="L39" s="183"/>
    </row>
    <row r="40" spans="1:12">
      <c r="A40" s="183"/>
      <c r="B40" s="271"/>
      <c r="C40" s="259"/>
      <c r="D40" s="259"/>
      <c r="E40" s="259"/>
      <c r="F40" s="259"/>
      <c r="G40" s="259"/>
      <c r="H40" s="259"/>
      <c r="I40" s="259"/>
      <c r="J40" s="187"/>
      <c r="K40" s="204"/>
      <c r="L40" s="183"/>
    </row>
    <row r="41" spans="1:12" ht="15.75" customHeight="1">
      <c r="A41" s="183"/>
      <c r="B41" s="187"/>
      <c r="C41" s="187" t="s">
        <v>818</v>
      </c>
      <c r="D41" s="187"/>
      <c r="E41" s="371" t="e">
        <f>J7</f>
        <v>#DIV/0!</v>
      </c>
      <c r="F41" s="187"/>
      <c r="G41" s="187" t="s">
        <v>819</v>
      </c>
      <c r="H41" s="187"/>
      <c r="I41" s="372" t="e">
        <f>J13</f>
        <v>#DIV/0!</v>
      </c>
      <c r="J41" s="187"/>
      <c r="K41" s="204"/>
      <c r="L41" s="183"/>
    </row>
    <row r="42" spans="1:12" ht="11.25" customHeight="1">
      <c r="A42" s="183"/>
      <c r="B42" s="187"/>
      <c r="C42" s="187"/>
      <c r="D42" s="187"/>
      <c r="E42" s="187"/>
      <c r="F42" s="187"/>
      <c r="G42" s="187"/>
      <c r="H42" s="187"/>
      <c r="I42" s="187"/>
      <c r="J42" s="187"/>
      <c r="K42" s="204"/>
      <c r="L42" s="183"/>
    </row>
    <row r="43" spans="1:12" ht="11.25" customHeight="1">
      <c r="A43" s="183"/>
      <c r="B43" s="187"/>
      <c r="C43" s="187" t="s">
        <v>327</v>
      </c>
      <c r="D43" s="187"/>
      <c r="E43" s="187"/>
      <c r="F43" s="187"/>
      <c r="G43" s="187"/>
      <c r="H43" s="187"/>
      <c r="I43" s="187"/>
      <c r="J43" s="187"/>
      <c r="K43" s="204"/>
      <c r="L43" s="183"/>
    </row>
    <row r="44" spans="1:12" ht="11.25" customHeight="1">
      <c r="A44" s="183"/>
      <c r="B44" s="187"/>
      <c r="C44" s="187"/>
      <c r="D44" s="187"/>
      <c r="E44" s="187"/>
      <c r="F44" s="187"/>
      <c r="G44" s="187"/>
      <c r="H44" s="187"/>
      <c r="I44" s="187"/>
      <c r="J44" s="187"/>
      <c r="K44" s="204"/>
      <c r="L44" s="183"/>
    </row>
    <row r="45" spans="1:12">
      <c r="A45" s="183"/>
      <c r="B45" s="187"/>
      <c r="C45" s="314"/>
      <c r="D45" s="754" t="s">
        <v>820</v>
      </c>
      <c r="E45" s="754"/>
      <c r="F45" s="754"/>
      <c r="G45" s="754"/>
      <c r="H45" s="754"/>
      <c r="I45" s="754"/>
      <c r="J45" s="754"/>
      <c r="K45" s="204"/>
      <c r="L45" s="183"/>
    </row>
    <row r="46" spans="1:12">
      <c r="A46" s="183"/>
      <c r="B46" s="187"/>
      <c r="C46" s="314"/>
      <c r="D46" s="754" t="s">
        <v>821</v>
      </c>
      <c r="E46" s="754"/>
      <c r="F46" s="754"/>
      <c r="G46" s="754"/>
      <c r="H46" s="754"/>
      <c r="I46" s="754"/>
      <c r="J46" s="187"/>
      <c r="K46" s="204"/>
      <c r="L46" s="183"/>
    </row>
    <row r="47" spans="1:12" ht="12.75" customHeight="1">
      <c r="A47" s="183"/>
      <c r="B47" s="187"/>
      <c r="C47" s="187"/>
      <c r="D47" s="187"/>
      <c r="E47" s="187"/>
      <c r="F47" s="187"/>
      <c r="G47" s="187"/>
      <c r="H47" s="187"/>
      <c r="I47" s="187"/>
      <c r="J47" s="187"/>
      <c r="K47" s="204"/>
      <c r="L47" s="183"/>
    </row>
    <row r="48" spans="1:12">
      <c r="A48" s="183"/>
      <c r="B48" s="187"/>
      <c r="C48" s="187"/>
      <c r="D48" s="187"/>
      <c r="E48" s="340" t="s">
        <v>328</v>
      </c>
      <c r="F48" s="187"/>
      <c r="G48" s="187"/>
      <c r="H48" s="187"/>
      <c r="I48" s="187"/>
      <c r="J48" s="187"/>
      <c r="K48" s="204"/>
      <c r="L48" s="183"/>
    </row>
    <row r="49" spans="1:12">
      <c r="A49" s="183"/>
      <c r="B49" s="187"/>
      <c r="C49" s="187"/>
      <c r="D49" s="187"/>
      <c r="E49" s="340"/>
      <c r="F49" s="187"/>
      <c r="G49" s="187"/>
      <c r="H49" s="187"/>
      <c r="I49" s="187"/>
      <c r="J49" s="187"/>
      <c r="K49" s="204"/>
      <c r="L49" s="183"/>
    </row>
    <row r="50" spans="1:12" ht="15.75" customHeight="1">
      <c r="A50" s="183"/>
      <c r="B50" s="187"/>
      <c r="C50" s="187" t="s">
        <v>822</v>
      </c>
      <c r="D50" s="187"/>
      <c r="E50" s="373" t="e">
        <f>J11</f>
        <v>#DIV/0!</v>
      </c>
      <c r="F50" s="187"/>
      <c r="G50" s="187" t="s">
        <v>823</v>
      </c>
      <c r="H50" s="187"/>
      <c r="I50" s="372" t="e">
        <f>J13</f>
        <v>#DIV/0!</v>
      </c>
      <c r="J50" s="187"/>
      <c r="K50" s="204"/>
      <c r="L50" s="183"/>
    </row>
    <row r="51" spans="1:12">
      <c r="A51" s="183"/>
      <c r="B51" s="187"/>
      <c r="C51" s="187"/>
      <c r="D51" s="187"/>
      <c r="E51" s="340"/>
      <c r="F51" s="187"/>
      <c r="G51" s="187"/>
      <c r="H51" s="187"/>
      <c r="I51" s="187"/>
      <c r="J51" s="187"/>
      <c r="K51" s="204"/>
      <c r="L51" s="183"/>
    </row>
    <row r="52" spans="1:12">
      <c r="A52" s="183"/>
      <c r="B52" s="187"/>
      <c r="C52" s="187" t="s">
        <v>815</v>
      </c>
      <c r="D52" s="754"/>
      <c r="E52" s="754"/>
      <c r="F52" s="754"/>
      <c r="G52" s="754"/>
      <c r="H52" s="187"/>
      <c r="I52" s="187"/>
      <c r="J52" s="187"/>
      <c r="K52" s="204"/>
      <c r="L52" s="183"/>
    </row>
    <row r="53" spans="1:12">
      <c r="A53" s="183"/>
      <c r="B53" s="187"/>
      <c r="C53" s="314"/>
      <c r="D53" s="754" t="s">
        <v>514</v>
      </c>
      <c r="E53" s="754"/>
      <c r="F53" s="754"/>
      <c r="G53" s="754"/>
      <c r="H53" s="754"/>
      <c r="I53" s="754"/>
      <c r="J53" s="187"/>
      <c r="K53" s="204"/>
      <c r="L53" s="183"/>
    </row>
    <row r="54" spans="1:12">
      <c r="A54" s="183"/>
      <c r="B54" s="187"/>
      <c r="C54" s="314"/>
      <c r="D54" s="754" t="s">
        <v>515</v>
      </c>
      <c r="E54" s="754"/>
      <c r="F54" s="754"/>
      <c r="G54" s="754"/>
      <c r="H54" s="754"/>
      <c r="I54" s="754"/>
      <c r="J54" s="187"/>
      <c r="K54" s="204"/>
      <c r="L54" s="183"/>
    </row>
    <row r="55" spans="1:12">
      <c r="A55" s="183"/>
      <c r="B55" s="187"/>
      <c r="C55" s="187"/>
      <c r="D55" s="187"/>
      <c r="E55" s="187"/>
      <c r="F55" s="187"/>
      <c r="G55" s="187"/>
      <c r="H55" s="187"/>
      <c r="I55" s="187"/>
      <c r="J55" s="187"/>
      <c r="K55" s="204"/>
      <c r="L55" s="183"/>
    </row>
    <row r="56" spans="1:12">
      <c r="A56" s="183"/>
      <c r="B56" s="187"/>
      <c r="C56" s="341" t="s">
        <v>330</v>
      </c>
      <c r="D56" s="187"/>
      <c r="E56" s="187"/>
      <c r="F56" s="187"/>
      <c r="G56" s="187"/>
      <c r="H56" s="187"/>
      <c r="I56" s="187"/>
      <c r="J56" s="187"/>
      <c r="K56" s="204"/>
      <c r="L56" s="183"/>
    </row>
    <row r="57" spans="1:12" ht="10.5" customHeight="1">
      <c r="A57" s="183"/>
      <c r="B57" s="187"/>
      <c r="C57" s="187"/>
      <c r="D57" s="187"/>
      <c r="E57" s="187"/>
      <c r="F57" s="187"/>
      <c r="G57" s="187"/>
      <c r="H57" s="187"/>
      <c r="I57" s="187"/>
      <c r="J57" s="187"/>
      <c r="K57" s="204"/>
      <c r="L57" s="183"/>
    </row>
    <row r="58" spans="1:12" ht="43.5" customHeight="1">
      <c r="A58" s="183"/>
      <c r="B58" s="187"/>
      <c r="C58" s="585" t="s">
        <v>824</v>
      </c>
      <c r="D58" s="585"/>
      <c r="E58" s="585"/>
      <c r="F58" s="585"/>
      <c r="G58" s="585"/>
      <c r="H58" s="585"/>
      <c r="I58" s="585"/>
      <c r="J58" s="187"/>
      <c r="K58" s="204"/>
      <c r="L58" s="183"/>
    </row>
    <row r="59" spans="1:12" ht="15" customHeight="1">
      <c r="A59" s="183"/>
      <c r="B59" s="187"/>
      <c r="C59" s="136"/>
      <c r="D59" s="136"/>
      <c r="E59" s="136"/>
      <c r="F59" s="136"/>
      <c r="G59" s="136"/>
      <c r="H59" s="136"/>
      <c r="I59" s="136"/>
      <c r="J59" s="187"/>
      <c r="K59" s="204"/>
      <c r="L59" s="183"/>
    </row>
    <row r="60" spans="1:12" ht="33.75" customHeight="1">
      <c r="A60" s="183"/>
      <c r="B60" s="187"/>
      <c r="C60" s="585" t="s">
        <v>825</v>
      </c>
      <c r="D60" s="585"/>
      <c r="E60" s="585"/>
      <c r="F60" s="585"/>
      <c r="G60" s="585"/>
      <c r="H60" s="585"/>
      <c r="I60" s="585"/>
      <c r="J60" s="187"/>
      <c r="K60" s="204"/>
      <c r="L60" s="183"/>
    </row>
    <row r="61" spans="1:12">
      <c r="A61" s="183"/>
      <c r="B61" s="187"/>
      <c r="C61" s="710"/>
      <c r="D61" s="710"/>
      <c r="E61" s="710"/>
      <c r="F61" s="710"/>
      <c r="G61" s="710"/>
      <c r="H61" s="710"/>
      <c r="I61" s="710"/>
      <c r="J61" s="187"/>
      <c r="K61" s="204"/>
      <c r="L61" s="183"/>
    </row>
    <row r="62" spans="1:12">
      <c r="A62" s="183"/>
      <c r="B62" s="187"/>
      <c r="C62" s="710"/>
      <c r="D62" s="710"/>
      <c r="E62" s="710"/>
      <c r="F62" s="710"/>
      <c r="G62" s="710"/>
      <c r="H62" s="710"/>
      <c r="I62" s="710"/>
      <c r="J62" s="187"/>
      <c r="K62" s="204"/>
      <c r="L62" s="183"/>
    </row>
    <row r="63" spans="1:12">
      <c r="A63" s="183"/>
      <c r="B63" s="187"/>
      <c r="C63" s="710"/>
      <c r="D63" s="710"/>
      <c r="E63" s="710"/>
      <c r="F63" s="710"/>
      <c r="G63" s="710"/>
      <c r="H63" s="710"/>
      <c r="I63" s="710"/>
      <c r="J63" s="187"/>
      <c r="K63" s="204"/>
      <c r="L63" s="183"/>
    </row>
    <row r="64" spans="1:12">
      <c r="A64" s="183"/>
      <c r="B64" s="187"/>
      <c r="C64" s="187"/>
      <c r="D64" s="187"/>
      <c r="E64" s="187"/>
      <c r="F64" s="187"/>
      <c r="G64" s="187"/>
      <c r="H64" s="187"/>
      <c r="I64" s="187"/>
      <c r="J64" s="187"/>
      <c r="K64" s="204"/>
      <c r="L64" s="183"/>
    </row>
    <row r="65" spans="1:12">
      <c r="A65" s="183"/>
      <c r="B65" s="187"/>
      <c r="C65" s="187"/>
      <c r="D65" s="187"/>
      <c r="E65" s="187"/>
      <c r="F65" s="187"/>
      <c r="G65" s="187"/>
      <c r="H65" s="187"/>
      <c r="I65" s="187"/>
      <c r="J65" s="187"/>
      <c r="K65" s="204"/>
      <c r="L65" s="183"/>
    </row>
    <row r="66" spans="1:12">
      <c r="A66" s="183"/>
      <c r="B66" s="782" t="s">
        <v>826</v>
      </c>
      <c r="C66" s="782"/>
      <c r="D66" s="782"/>
      <c r="E66" s="782"/>
      <c r="F66" s="782"/>
      <c r="G66" s="782"/>
      <c r="H66" s="782"/>
      <c r="I66" s="782"/>
      <c r="J66" s="782"/>
      <c r="K66" s="204"/>
      <c r="L66" s="183"/>
    </row>
    <row r="67" spans="1:12">
      <c r="A67" s="183"/>
      <c r="B67" s="187"/>
      <c r="C67" s="314"/>
      <c r="D67" s="754" t="s">
        <v>827</v>
      </c>
      <c r="E67" s="754"/>
      <c r="F67" s="754"/>
      <c r="G67" s="754"/>
      <c r="H67" s="754"/>
      <c r="I67" s="754"/>
      <c r="J67" s="187"/>
      <c r="K67" s="204"/>
      <c r="L67" s="183"/>
    </row>
    <row r="68" spans="1:12">
      <c r="A68" s="183"/>
      <c r="B68" s="187"/>
      <c r="C68" s="314"/>
      <c r="D68" s="754" t="s">
        <v>828</v>
      </c>
      <c r="E68" s="754"/>
      <c r="F68" s="754"/>
      <c r="G68" s="754"/>
      <c r="H68" s="754"/>
      <c r="I68" s="754"/>
      <c r="J68" s="187"/>
      <c r="K68" s="204"/>
      <c r="L68" s="183"/>
    </row>
    <row r="69" spans="1:12">
      <c r="A69" s="183"/>
      <c r="B69" s="187"/>
      <c r="C69" s="187"/>
      <c r="D69" s="187"/>
      <c r="E69" s="187"/>
      <c r="F69" s="187"/>
      <c r="G69" s="187"/>
      <c r="H69" s="187"/>
      <c r="I69" s="187"/>
      <c r="J69" s="187"/>
      <c r="K69" s="204"/>
      <c r="L69" s="183"/>
    </row>
    <row r="70" spans="1:12">
      <c r="A70" s="183"/>
      <c r="B70" s="187"/>
      <c r="C70" s="187" t="s">
        <v>270</v>
      </c>
      <c r="D70" s="187"/>
      <c r="E70" s="187"/>
      <c r="F70" s="187"/>
      <c r="G70" s="187"/>
      <c r="H70" s="187"/>
      <c r="I70" s="187"/>
      <c r="J70" s="187"/>
      <c r="K70" s="204"/>
      <c r="L70" s="183"/>
    </row>
    <row r="71" spans="1:12">
      <c r="A71" s="183"/>
      <c r="B71" s="187"/>
      <c r="C71" s="783"/>
      <c r="D71" s="783"/>
      <c r="E71" s="783"/>
      <c r="F71" s="783"/>
      <c r="G71" s="783"/>
      <c r="H71" s="783"/>
      <c r="I71" s="783"/>
      <c r="J71" s="783"/>
      <c r="K71" s="204"/>
      <c r="L71" s="183"/>
    </row>
    <row r="72" spans="1:12">
      <c r="A72" s="183"/>
      <c r="B72" s="187"/>
      <c r="C72" s="783"/>
      <c r="D72" s="783"/>
      <c r="E72" s="783"/>
      <c r="F72" s="783"/>
      <c r="G72" s="783"/>
      <c r="H72" s="783"/>
      <c r="I72" s="783"/>
      <c r="J72" s="783"/>
      <c r="K72" s="204"/>
      <c r="L72" s="183"/>
    </row>
    <row r="73" spans="1:12">
      <c r="A73" s="183"/>
      <c r="B73" s="187"/>
      <c r="C73" s="783"/>
      <c r="D73" s="783"/>
      <c r="E73" s="783"/>
      <c r="F73" s="783"/>
      <c r="G73" s="783"/>
      <c r="H73" s="783"/>
      <c r="I73" s="783"/>
      <c r="J73" s="783"/>
      <c r="K73" s="204"/>
      <c r="L73" s="183"/>
    </row>
    <row r="74" spans="1:12">
      <c r="A74" s="183"/>
      <c r="B74" s="187"/>
      <c r="C74" s="783"/>
      <c r="D74" s="783"/>
      <c r="E74" s="783"/>
      <c r="F74" s="783"/>
      <c r="G74" s="783"/>
      <c r="H74" s="783"/>
      <c r="I74" s="783"/>
      <c r="J74" s="783"/>
      <c r="K74" s="204"/>
      <c r="L74" s="183"/>
    </row>
    <row r="75" spans="1:12">
      <c r="A75" s="183"/>
      <c r="B75" s="187"/>
      <c r="C75" s="783"/>
      <c r="D75" s="783"/>
      <c r="E75" s="783"/>
      <c r="F75" s="783"/>
      <c r="G75" s="783"/>
      <c r="H75" s="783"/>
      <c r="I75" s="783"/>
      <c r="J75" s="783"/>
      <c r="K75" s="204"/>
      <c r="L75" s="183"/>
    </row>
    <row r="76" spans="1:12">
      <c r="A76" s="183"/>
      <c r="B76" s="187"/>
      <c r="C76" s="783"/>
      <c r="D76" s="783"/>
      <c r="E76" s="783"/>
      <c r="F76" s="783"/>
      <c r="G76" s="783"/>
      <c r="H76" s="783"/>
      <c r="I76" s="783"/>
      <c r="J76" s="783"/>
      <c r="K76" s="204"/>
      <c r="L76" s="183"/>
    </row>
    <row r="77" spans="1:12">
      <c r="A77" s="183"/>
      <c r="B77" s="187"/>
      <c r="C77" s="783"/>
      <c r="D77" s="783"/>
      <c r="E77" s="783"/>
      <c r="F77" s="783"/>
      <c r="G77" s="783"/>
      <c r="H77" s="783"/>
      <c r="I77" s="783"/>
      <c r="J77" s="783"/>
      <c r="K77" s="204"/>
      <c r="L77" s="183"/>
    </row>
    <row r="78" spans="1:12">
      <c r="A78" s="183"/>
      <c r="B78" s="187"/>
      <c r="C78" s="187"/>
      <c r="D78" s="187"/>
      <c r="E78" s="187"/>
      <c r="F78" s="187"/>
      <c r="G78" s="187"/>
      <c r="H78" s="187"/>
      <c r="I78" s="187"/>
      <c r="J78" s="187"/>
      <c r="K78" s="204"/>
      <c r="L78" s="183"/>
    </row>
    <row r="79" spans="1:12">
      <c r="A79" s="183"/>
      <c r="B79" s="187"/>
      <c r="C79" s="187"/>
      <c r="D79" s="187"/>
      <c r="E79" s="187"/>
      <c r="F79" s="187"/>
      <c r="G79" s="187"/>
      <c r="H79" s="187"/>
      <c r="I79" s="187"/>
      <c r="J79" s="187"/>
      <c r="K79" s="204"/>
      <c r="L79" s="183"/>
    </row>
  </sheetData>
  <sheetProtection formatRows="0" selectLockedCells="1"/>
  <mergeCells count="31">
    <mergeCell ref="G6:G7"/>
    <mergeCell ref="G11:G13"/>
    <mergeCell ref="C4:G4"/>
    <mergeCell ref="H4:J4"/>
    <mergeCell ref="C15:K15"/>
    <mergeCell ref="C17:E17"/>
    <mergeCell ref="D21:G21"/>
    <mergeCell ref="D22:J22"/>
    <mergeCell ref="C9:J9"/>
    <mergeCell ref="D31:I31"/>
    <mergeCell ref="D37:I37"/>
    <mergeCell ref="D36:I36"/>
    <mergeCell ref="D30:I30"/>
    <mergeCell ref="D23:G23"/>
    <mergeCell ref="C24:I24"/>
    <mergeCell ref="B1:J1"/>
    <mergeCell ref="B2:J2"/>
    <mergeCell ref="B66:J66"/>
    <mergeCell ref="C71:J77"/>
    <mergeCell ref="D67:I67"/>
    <mergeCell ref="D68:I68"/>
    <mergeCell ref="C39:I39"/>
    <mergeCell ref="D46:I46"/>
    <mergeCell ref="D52:G52"/>
    <mergeCell ref="D53:I53"/>
    <mergeCell ref="D54:I54"/>
    <mergeCell ref="D45:J45"/>
    <mergeCell ref="C58:I58"/>
    <mergeCell ref="C60:I60"/>
    <mergeCell ref="C61:I63"/>
    <mergeCell ref="D34:G34"/>
  </mergeCells>
  <pageMargins left="0.23622047244094491" right="0.23622047244094491" top="0.15748031496062992" bottom="0.15748031496062992" header="0.31496062992125984" footer="0.31496062992125984"/>
  <pageSetup paperSize="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35" r:id="rId4" name="Check Box 11">
              <controlPr locked="0" defaultSize="0" autoFill="0" autoLine="0" autoPict="0" altText="">
                <anchor moveWithCells="1">
                  <from>
                    <xdr:col>2</xdr:col>
                    <xdr:colOff>1257300</xdr:colOff>
                    <xdr:row>20</xdr:row>
                    <xdr:rowOff>76200</xdr:rowOff>
                  </from>
                  <to>
                    <xdr:col>2</xdr:col>
                    <xdr:colOff>1447800</xdr:colOff>
                    <xdr:row>21</xdr:row>
                    <xdr:rowOff>38100</xdr:rowOff>
                  </to>
                </anchor>
              </controlPr>
            </control>
          </mc:Choice>
        </mc:AlternateContent>
        <mc:AlternateContent xmlns:mc="http://schemas.openxmlformats.org/markup-compatibility/2006">
          <mc:Choice Requires="x14">
            <control shapeId="52236" r:id="rId5" name="Check Box 12">
              <controlPr locked="0" defaultSize="0" autoFill="0" autoLine="0" autoPict="0" altText="">
                <anchor moveWithCells="1">
                  <from>
                    <xdr:col>2</xdr:col>
                    <xdr:colOff>1257300</xdr:colOff>
                    <xdr:row>21</xdr:row>
                    <xdr:rowOff>76200</xdr:rowOff>
                  </from>
                  <to>
                    <xdr:col>2</xdr:col>
                    <xdr:colOff>1447800</xdr:colOff>
                    <xdr:row>22</xdr:row>
                    <xdr:rowOff>38100</xdr:rowOff>
                  </to>
                </anchor>
              </controlPr>
            </control>
          </mc:Choice>
        </mc:AlternateContent>
        <mc:AlternateContent xmlns:mc="http://schemas.openxmlformats.org/markup-compatibility/2006">
          <mc:Choice Requires="x14">
            <control shapeId="52245" r:id="rId6" name="Check Box 21">
              <controlPr defaultSize="0" autoFill="0" autoLine="0" autoPict="0" altText="">
                <anchor moveWithCells="1">
                  <from>
                    <xdr:col>5</xdr:col>
                    <xdr:colOff>914400</xdr:colOff>
                    <xdr:row>16</xdr:row>
                    <xdr:rowOff>69850</xdr:rowOff>
                  </from>
                  <to>
                    <xdr:col>5</xdr:col>
                    <xdr:colOff>1104900</xdr:colOff>
                    <xdr:row>17</xdr:row>
                    <xdr:rowOff>31750</xdr:rowOff>
                  </to>
                </anchor>
              </controlPr>
            </control>
          </mc:Choice>
        </mc:AlternateContent>
        <mc:AlternateContent xmlns:mc="http://schemas.openxmlformats.org/markup-compatibility/2006">
          <mc:Choice Requires="x14">
            <control shapeId="52246" r:id="rId7" name="Check Box 22">
              <controlPr locked="0" defaultSize="0" autoFill="0" autoLine="0" autoPict="0" altText="">
                <anchor moveWithCells="1">
                  <from>
                    <xdr:col>2</xdr:col>
                    <xdr:colOff>1257300</xdr:colOff>
                    <xdr:row>29</xdr:row>
                    <xdr:rowOff>76200</xdr:rowOff>
                  </from>
                  <to>
                    <xdr:col>2</xdr:col>
                    <xdr:colOff>1447800</xdr:colOff>
                    <xdr:row>30</xdr:row>
                    <xdr:rowOff>38100</xdr:rowOff>
                  </to>
                </anchor>
              </controlPr>
            </control>
          </mc:Choice>
        </mc:AlternateContent>
        <mc:AlternateContent xmlns:mc="http://schemas.openxmlformats.org/markup-compatibility/2006">
          <mc:Choice Requires="x14">
            <control shapeId="52247" r:id="rId8" name="Check Box 23">
              <controlPr locked="0" defaultSize="0" autoFill="0" autoLine="0" autoPict="0" altText="">
                <anchor moveWithCells="1">
                  <from>
                    <xdr:col>2</xdr:col>
                    <xdr:colOff>1257300</xdr:colOff>
                    <xdr:row>30</xdr:row>
                    <xdr:rowOff>76200</xdr:rowOff>
                  </from>
                  <to>
                    <xdr:col>2</xdr:col>
                    <xdr:colOff>1447800</xdr:colOff>
                    <xdr:row>31</xdr:row>
                    <xdr:rowOff>38100</xdr:rowOff>
                  </to>
                </anchor>
              </controlPr>
            </control>
          </mc:Choice>
        </mc:AlternateContent>
        <mc:AlternateContent xmlns:mc="http://schemas.openxmlformats.org/markup-compatibility/2006">
          <mc:Choice Requires="x14">
            <control shapeId="52249" r:id="rId9" name="Check Box 25">
              <controlPr locked="0" defaultSize="0" autoFill="0" autoLine="0" autoPict="0" altText="">
                <anchor moveWithCells="1">
                  <from>
                    <xdr:col>2</xdr:col>
                    <xdr:colOff>1250950</xdr:colOff>
                    <xdr:row>35</xdr:row>
                    <xdr:rowOff>76200</xdr:rowOff>
                  </from>
                  <to>
                    <xdr:col>2</xdr:col>
                    <xdr:colOff>1441450</xdr:colOff>
                    <xdr:row>36</xdr:row>
                    <xdr:rowOff>38100</xdr:rowOff>
                  </to>
                </anchor>
              </controlPr>
            </control>
          </mc:Choice>
        </mc:AlternateContent>
        <mc:AlternateContent xmlns:mc="http://schemas.openxmlformats.org/markup-compatibility/2006">
          <mc:Choice Requires="x14">
            <control shapeId="52250" r:id="rId10" name="Check Box 26">
              <controlPr locked="0" defaultSize="0" autoFill="0" autoLine="0" autoPict="0" altText="">
                <anchor moveWithCells="1">
                  <from>
                    <xdr:col>2</xdr:col>
                    <xdr:colOff>1250950</xdr:colOff>
                    <xdr:row>36</xdr:row>
                    <xdr:rowOff>76200</xdr:rowOff>
                  </from>
                  <to>
                    <xdr:col>2</xdr:col>
                    <xdr:colOff>1441450</xdr:colOff>
                    <xdr:row>37</xdr:row>
                    <xdr:rowOff>38100</xdr:rowOff>
                  </to>
                </anchor>
              </controlPr>
            </control>
          </mc:Choice>
        </mc:AlternateContent>
        <mc:AlternateContent xmlns:mc="http://schemas.openxmlformats.org/markup-compatibility/2006">
          <mc:Choice Requires="x14">
            <control shapeId="52251" r:id="rId11" name="Check Box 27">
              <controlPr locked="0" defaultSize="0" autoFill="0" autoLine="0" autoPict="0" altText="">
                <anchor moveWithCells="1">
                  <from>
                    <xdr:col>2</xdr:col>
                    <xdr:colOff>1257300</xdr:colOff>
                    <xdr:row>44</xdr:row>
                    <xdr:rowOff>76200</xdr:rowOff>
                  </from>
                  <to>
                    <xdr:col>2</xdr:col>
                    <xdr:colOff>1447800</xdr:colOff>
                    <xdr:row>45</xdr:row>
                    <xdr:rowOff>38100</xdr:rowOff>
                  </to>
                </anchor>
              </controlPr>
            </control>
          </mc:Choice>
        </mc:AlternateContent>
        <mc:AlternateContent xmlns:mc="http://schemas.openxmlformats.org/markup-compatibility/2006">
          <mc:Choice Requires="x14">
            <control shapeId="52252" r:id="rId12" name="Check Box 28">
              <controlPr locked="0" defaultSize="0" autoFill="0" autoLine="0" autoPict="0" altText="">
                <anchor moveWithCells="1">
                  <from>
                    <xdr:col>2</xdr:col>
                    <xdr:colOff>1257300</xdr:colOff>
                    <xdr:row>45</xdr:row>
                    <xdr:rowOff>76200</xdr:rowOff>
                  </from>
                  <to>
                    <xdr:col>2</xdr:col>
                    <xdr:colOff>1447800</xdr:colOff>
                    <xdr:row>46</xdr:row>
                    <xdr:rowOff>38100</xdr:rowOff>
                  </to>
                </anchor>
              </controlPr>
            </control>
          </mc:Choice>
        </mc:AlternateContent>
        <mc:AlternateContent xmlns:mc="http://schemas.openxmlformats.org/markup-compatibility/2006">
          <mc:Choice Requires="x14">
            <control shapeId="52253" r:id="rId13" name="Check Box 29">
              <controlPr locked="0" defaultSize="0" autoFill="0" autoLine="0" autoPict="0" altText="">
                <anchor moveWithCells="1">
                  <from>
                    <xdr:col>2</xdr:col>
                    <xdr:colOff>1250950</xdr:colOff>
                    <xdr:row>52</xdr:row>
                    <xdr:rowOff>88900</xdr:rowOff>
                  </from>
                  <to>
                    <xdr:col>2</xdr:col>
                    <xdr:colOff>1441450</xdr:colOff>
                    <xdr:row>53</xdr:row>
                    <xdr:rowOff>50800</xdr:rowOff>
                  </to>
                </anchor>
              </controlPr>
            </control>
          </mc:Choice>
        </mc:AlternateContent>
        <mc:AlternateContent xmlns:mc="http://schemas.openxmlformats.org/markup-compatibility/2006">
          <mc:Choice Requires="x14">
            <control shapeId="52254" r:id="rId14" name="Check Box 30">
              <controlPr locked="0" defaultSize="0" autoFill="0" autoLine="0" autoPict="0" altText="">
                <anchor moveWithCells="1">
                  <from>
                    <xdr:col>2</xdr:col>
                    <xdr:colOff>1250950</xdr:colOff>
                    <xdr:row>53</xdr:row>
                    <xdr:rowOff>88900</xdr:rowOff>
                  </from>
                  <to>
                    <xdr:col>2</xdr:col>
                    <xdr:colOff>1441450</xdr:colOff>
                    <xdr:row>54</xdr:row>
                    <xdr:rowOff>50800</xdr:rowOff>
                  </to>
                </anchor>
              </controlPr>
            </control>
          </mc:Choice>
        </mc:AlternateContent>
        <mc:AlternateContent xmlns:mc="http://schemas.openxmlformats.org/markup-compatibility/2006">
          <mc:Choice Requires="x14">
            <control shapeId="52255" r:id="rId15" name="Check Box 31">
              <controlPr locked="0" defaultSize="0" autoFill="0" autoLine="0" autoPict="0" altText="">
                <anchor moveWithCells="1">
                  <from>
                    <xdr:col>2</xdr:col>
                    <xdr:colOff>1250950</xdr:colOff>
                    <xdr:row>66</xdr:row>
                    <xdr:rowOff>50800</xdr:rowOff>
                  </from>
                  <to>
                    <xdr:col>2</xdr:col>
                    <xdr:colOff>1441450</xdr:colOff>
                    <xdr:row>67</xdr:row>
                    <xdr:rowOff>12700</xdr:rowOff>
                  </to>
                </anchor>
              </controlPr>
            </control>
          </mc:Choice>
        </mc:AlternateContent>
        <mc:AlternateContent xmlns:mc="http://schemas.openxmlformats.org/markup-compatibility/2006">
          <mc:Choice Requires="x14">
            <control shapeId="52256" r:id="rId16" name="Check Box 32">
              <controlPr locked="0" defaultSize="0" autoFill="0" autoLine="0" autoPict="0" altText="">
                <anchor moveWithCells="1">
                  <from>
                    <xdr:col>2</xdr:col>
                    <xdr:colOff>1250950</xdr:colOff>
                    <xdr:row>67</xdr:row>
                    <xdr:rowOff>50800</xdr:rowOff>
                  </from>
                  <to>
                    <xdr:col>2</xdr:col>
                    <xdr:colOff>1441450</xdr:colOff>
                    <xdr:row>68</xdr:row>
                    <xdr:rowOff>12700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FC81-17D8-4582-94A4-F41F8AFB873F}">
  <sheetPr>
    <tabColor theme="5" tint="-0.249977111117893"/>
  </sheetPr>
  <dimension ref="A1:F21"/>
  <sheetViews>
    <sheetView showGridLines="0" zoomScaleNormal="100" workbookViewId="0">
      <selection activeCell="D8" sqref="D8"/>
    </sheetView>
  </sheetViews>
  <sheetFormatPr baseColWidth="10" defaultColWidth="11.453125" defaultRowHeight="14.5"/>
  <cols>
    <col min="1" max="1" width="1.1796875" style="189" customWidth="1"/>
    <col min="2" max="2" width="2.453125" style="326" customWidth="1"/>
    <col min="3" max="3" width="84.453125" style="189" customWidth="1"/>
    <col min="4" max="4" width="17.54296875" style="189" customWidth="1"/>
    <col min="5" max="5" width="1.453125" style="189" customWidth="1"/>
    <col min="6" max="6" width="1.1796875" style="189" customWidth="1"/>
    <col min="7" max="16384" width="11.453125" style="189"/>
  </cols>
  <sheetData>
    <row r="1" spans="1:6" s="266" customFormat="1" ht="48.75" customHeight="1" thickBot="1">
      <c r="A1" s="265"/>
      <c r="B1" s="327"/>
      <c r="C1" s="708" t="s">
        <v>1111</v>
      </c>
      <c r="D1" s="747"/>
      <c r="E1" s="140"/>
      <c r="F1" s="265"/>
    </row>
    <row r="2" spans="1:6" s="266" customFormat="1" ht="32.25" customHeight="1" thickTop="1" thickBot="1">
      <c r="A2" s="265"/>
      <c r="B2" s="327"/>
      <c r="C2" s="781" t="s">
        <v>789</v>
      </c>
      <c r="D2" s="781"/>
      <c r="E2" s="317"/>
      <c r="F2" s="265"/>
    </row>
    <row r="3" spans="1:6" ht="12.65" customHeight="1" thickTop="1">
      <c r="A3" s="183"/>
      <c r="B3" s="197"/>
      <c r="C3" s="318"/>
      <c r="D3" s="318"/>
      <c r="E3" s="318"/>
      <c r="F3" s="183"/>
    </row>
    <row r="4" spans="1:6" ht="12.65" customHeight="1">
      <c r="A4" s="183"/>
      <c r="B4" s="197"/>
      <c r="C4" s="374"/>
      <c r="D4" s="374"/>
      <c r="E4" s="374"/>
      <c r="F4" s="183"/>
    </row>
    <row r="5" spans="1:6" ht="81" customHeight="1">
      <c r="A5" s="183"/>
      <c r="B5" s="197"/>
      <c r="C5" s="165" t="s">
        <v>790</v>
      </c>
      <c r="D5" s="165"/>
      <c r="E5" s="165"/>
      <c r="F5" s="183"/>
    </row>
    <row r="6" spans="1:6" ht="28.5" customHeight="1">
      <c r="A6" s="183"/>
      <c r="B6" s="197"/>
      <c r="C6" s="165"/>
      <c r="D6" s="165"/>
      <c r="E6" s="165"/>
      <c r="F6" s="183"/>
    </row>
    <row r="7" spans="1:6" ht="15" customHeight="1">
      <c r="A7" s="183"/>
      <c r="B7" s="197"/>
      <c r="C7" s="165"/>
      <c r="D7" s="165"/>
      <c r="E7" s="165"/>
      <c r="F7" s="183"/>
    </row>
    <row r="8" spans="1:6" ht="74.25" customHeight="1">
      <c r="A8" s="183"/>
      <c r="B8" s="319" t="s">
        <v>315</v>
      </c>
      <c r="C8" s="320" t="s">
        <v>791</v>
      </c>
      <c r="D8" s="431"/>
      <c r="E8" s="321"/>
      <c r="F8" s="183"/>
    </row>
    <row r="9" spans="1:6" ht="70.5" customHeight="1">
      <c r="A9" s="183"/>
      <c r="B9" s="319" t="s">
        <v>316</v>
      </c>
      <c r="C9" s="320" t="s">
        <v>792</v>
      </c>
      <c r="D9" s="431"/>
      <c r="E9" s="322"/>
      <c r="F9" s="183"/>
    </row>
    <row r="10" spans="1:6" ht="103.5" customHeight="1">
      <c r="A10" s="183"/>
      <c r="B10" s="319" t="s">
        <v>317</v>
      </c>
      <c r="C10" s="320" t="s">
        <v>793</v>
      </c>
      <c r="D10" s="431"/>
      <c r="E10" s="322"/>
      <c r="F10" s="183"/>
    </row>
    <row r="11" spans="1:6" ht="128.25" customHeight="1">
      <c r="A11" s="183"/>
      <c r="B11" s="319" t="s">
        <v>318</v>
      </c>
      <c r="C11" s="320" t="s">
        <v>794</v>
      </c>
      <c r="D11" s="431"/>
      <c r="E11" s="322"/>
      <c r="F11" s="183"/>
    </row>
    <row r="12" spans="1:6" ht="134.25" customHeight="1">
      <c r="A12" s="183"/>
      <c r="B12" s="319" t="s">
        <v>319</v>
      </c>
      <c r="C12" s="320" t="s">
        <v>795</v>
      </c>
      <c r="D12" s="431"/>
      <c r="E12" s="322"/>
      <c r="F12" s="183"/>
    </row>
    <row r="13" spans="1:6" ht="109.5" customHeight="1">
      <c r="A13" s="183"/>
      <c r="B13" s="319" t="s">
        <v>320</v>
      </c>
      <c r="C13" s="320" t="s">
        <v>796</v>
      </c>
      <c r="D13" s="431"/>
      <c r="E13" s="322"/>
      <c r="F13" s="183"/>
    </row>
    <row r="14" spans="1:6" ht="123.75" customHeight="1">
      <c r="A14" s="183"/>
      <c r="B14" s="323" t="s">
        <v>321</v>
      </c>
      <c r="C14" s="324" t="s">
        <v>797</v>
      </c>
      <c r="D14" s="431"/>
      <c r="E14" s="325"/>
      <c r="F14" s="183"/>
    </row>
    <row r="15" spans="1:6" ht="71.5" customHeight="1">
      <c r="A15" s="183"/>
      <c r="B15" s="197"/>
      <c r="C15" s="136"/>
      <c r="D15" s="136"/>
      <c r="E15" s="187"/>
      <c r="F15" s="183"/>
    </row>
    <row r="16" spans="1:6" ht="23.15" customHeight="1">
      <c r="A16" s="183"/>
      <c r="B16" s="197"/>
      <c r="C16" s="187" t="s">
        <v>270</v>
      </c>
      <c r="D16" s="187"/>
      <c r="E16" s="187"/>
      <c r="F16" s="183"/>
    </row>
    <row r="17" spans="1:6" ht="129" customHeight="1">
      <c r="A17" s="183"/>
      <c r="B17" s="197"/>
      <c r="C17" s="710"/>
      <c r="D17" s="710"/>
      <c r="E17" s="710"/>
      <c r="F17" s="183"/>
    </row>
    <row r="18" spans="1:6" ht="24.65" customHeight="1">
      <c r="A18" s="183"/>
      <c r="B18" s="197"/>
      <c r="C18" s="187"/>
      <c r="D18" s="187"/>
      <c r="E18" s="187"/>
      <c r="F18" s="183"/>
    </row>
    <row r="19" spans="1:6" ht="24.65" customHeight="1">
      <c r="A19" s="183"/>
      <c r="B19" s="197"/>
      <c r="C19" s="187"/>
      <c r="D19" s="187"/>
      <c r="E19" s="187"/>
      <c r="F19" s="183"/>
    </row>
    <row r="20" spans="1:6" ht="24.65" customHeight="1"/>
    <row r="21" spans="1:6" ht="24.65" customHeight="1"/>
  </sheetData>
  <sheetProtection formatRows="0" selectLockedCells="1"/>
  <mergeCells count="3">
    <mergeCell ref="C1:D1"/>
    <mergeCell ref="C2:D2"/>
    <mergeCell ref="C17:E17"/>
  </mergeCells>
  <dataValidations count="1">
    <dataValidation type="list" allowBlank="1" showInputMessage="1" showErrorMessage="1" prompt="Choisir" sqref="D8:D14" xr:uid="{09C88FE4-4F0B-4B29-93A9-51DFAF6308A9}">
      <formula1>OuiNon</formula1>
    </dataValidation>
  </dataValidations>
  <pageMargins left="0.23622047244094491" right="0.23622047244094491" top="0.35433070866141736" bottom="0.35433070866141736" header="0.31496062992125984" footer="0.31496062992125984"/>
  <pageSetup paperSize="5" scale="90"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pageSetUpPr fitToPage="1"/>
  </sheetPr>
  <dimension ref="A1:O36"/>
  <sheetViews>
    <sheetView showGridLines="0" topLeftCell="A4" zoomScale="115" zoomScaleNormal="115" workbookViewId="0">
      <selection activeCell="D4" sqref="D4"/>
    </sheetView>
  </sheetViews>
  <sheetFormatPr baseColWidth="10" defaultColWidth="11.453125" defaultRowHeight="23.5"/>
  <cols>
    <col min="1" max="1" width="1.1796875" style="342" customWidth="1"/>
    <col min="2" max="2" width="3.54296875" style="189" customWidth="1"/>
    <col min="3" max="3" width="14" style="189" customWidth="1"/>
    <col min="4" max="4" width="72.54296875" style="189" customWidth="1"/>
    <col min="5" max="5" width="1.453125" style="189" customWidth="1"/>
    <col min="6" max="6" width="1.1796875" style="342" customWidth="1"/>
    <col min="7" max="7" width="11.453125" style="282" customWidth="1"/>
    <col min="8" max="8" width="11.453125" style="282"/>
    <col min="9" max="9" width="66.453125" style="282" customWidth="1"/>
    <col min="10" max="15" width="11.453125" style="282"/>
    <col min="16" max="16384" width="11.453125" style="189"/>
  </cols>
  <sheetData>
    <row r="1" spans="1:15" s="266" customFormat="1" ht="48.75" customHeight="1" thickBot="1">
      <c r="A1" s="348"/>
      <c r="B1" s="708" t="s">
        <v>1111</v>
      </c>
      <c r="C1" s="747"/>
      <c r="D1" s="747"/>
      <c r="E1" s="349"/>
      <c r="F1" s="348"/>
      <c r="G1" s="295"/>
      <c r="H1" s="295"/>
      <c r="I1" s="295"/>
      <c r="J1" s="295"/>
      <c r="K1" s="295"/>
      <c r="L1" s="295"/>
      <c r="M1" s="295"/>
      <c r="N1" s="295"/>
      <c r="O1" s="295"/>
    </row>
    <row r="2" spans="1:15" s="266" customFormat="1" ht="32.25" customHeight="1" thickTop="1">
      <c r="A2" s="348"/>
      <c r="B2" s="666" t="s">
        <v>835</v>
      </c>
      <c r="C2" s="666"/>
      <c r="D2" s="666"/>
      <c r="E2" s="5"/>
      <c r="F2" s="348"/>
      <c r="G2" s="295"/>
      <c r="H2" s="295"/>
      <c r="I2" s="350"/>
      <c r="J2" s="295"/>
      <c r="K2" s="295"/>
      <c r="L2" s="295"/>
      <c r="M2" s="295"/>
      <c r="N2" s="295"/>
      <c r="O2" s="295"/>
    </row>
    <row r="3" spans="1:15" ht="32.25" customHeight="1">
      <c r="A3" s="346"/>
      <c r="B3" s="721" t="s">
        <v>614</v>
      </c>
      <c r="C3" s="721"/>
      <c r="D3" s="721"/>
      <c r="E3" s="259"/>
      <c r="F3" s="346"/>
      <c r="I3" s="347"/>
    </row>
    <row r="4" spans="1:15" ht="45" customHeight="1">
      <c r="A4" s="346"/>
      <c r="B4" s="187"/>
      <c r="C4" s="136"/>
      <c r="D4" s="479"/>
      <c r="E4" s="259"/>
      <c r="F4" s="346"/>
      <c r="I4" s="347"/>
    </row>
    <row r="5" spans="1:15" ht="30" customHeight="1">
      <c r="A5" s="346"/>
      <c r="B5" s="721" t="s">
        <v>836</v>
      </c>
      <c r="C5" s="721"/>
      <c r="D5" s="721"/>
      <c r="E5" s="259"/>
      <c r="F5" s="346"/>
      <c r="I5" s="347"/>
    </row>
    <row r="6" spans="1:15" ht="111" customHeight="1">
      <c r="A6" s="346"/>
      <c r="B6" s="187"/>
      <c r="C6" s="165"/>
      <c r="D6" s="479"/>
      <c r="E6" s="259"/>
      <c r="F6" s="346"/>
      <c r="I6" s="347"/>
    </row>
    <row r="7" spans="1:15" ht="31.5" customHeight="1">
      <c r="A7" s="346"/>
      <c r="B7" s="187"/>
      <c r="C7" s="721"/>
      <c r="D7" s="721"/>
      <c r="E7" s="259"/>
      <c r="F7" s="346"/>
      <c r="I7" s="347"/>
    </row>
    <row r="8" spans="1:15" ht="31.5" customHeight="1">
      <c r="A8" s="346"/>
      <c r="B8" s="782" t="s">
        <v>837</v>
      </c>
      <c r="C8" s="782"/>
      <c r="D8" s="782"/>
      <c r="E8" s="343"/>
      <c r="F8" s="346"/>
      <c r="I8" s="347"/>
    </row>
    <row r="9" spans="1:15" ht="47.25" customHeight="1">
      <c r="A9" s="346"/>
      <c r="B9" s="187"/>
      <c r="C9" s="314"/>
      <c r="D9" s="195" t="s">
        <v>838</v>
      </c>
      <c r="E9" s="195"/>
      <c r="F9" s="346"/>
      <c r="I9" s="347"/>
    </row>
    <row r="10" spans="1:15" ht="42" customHeight="1">
      <c r="A10" s="346"/>
      <c r="B10" s="187"/>
      <c r="C10" s="344"/>
      <c r="D10" s="345" t="s">
        <v>328</v>
      </c>
      <c r="E10" s="195"/>
      <c r="F10" s="346"/>
      <c r="I10" s="347"/>
    </row>
    <row r="11" spans="1:15" ht="48" customHeight="1">
      <c r="A11" s="346"/>
      <c r="B11" s="187"/>
      <c r="C11" s="314"/>
      <c r="D11" s="195" t="s">
        <v>839</v>
      </c>
      <c r="E11" s="195"/>
      <c r="F11" s="346"/>
      <c r="I11" s="347"/>
    </row>
    <row r="12" spans="1:15" ht="33" customHeight="1">
      <c r="A12" s="346"/>
      <c r="B12" s="187"/>
      <c r="C12" s="214" t="s">
        <v>840</v>
      </c>
      <c r="D12" s="534"/>
      <c r="E12" s="215"/>
      <c r="F12" s="346"/>
      <c r="I12" s="347"/>
    </row>
    <row r="13" spans="1:15" ht="17.5" customHeight="1">
      <c r="A13" s="346"/>
      <c r="B13" s="187"/>
      <c r="C13" s="214"/>
      <c r="D13" s="259"/>
      <c r="E13" s="215"/>
      <c r="F13" s="346"/>
      <c r="I13" s="347"/>
    </row>
    <row r="14" spans="1:15" ht="26.9" customHeight="1">
      <c r="A14" s="346"/>
      <c r="B14" s="187"/>
      <c r="C14" s="776" t="s">
        <v>841</v>
      </c>
      <c r="D14" s="776"/>
      <c r="E14" s="215"/>
      <c r="F14" s="346"/>
      <c r="I14" s="347"/>
    </row>
    <row r="15" spans="1:15" ht="14.15" customHeight="1">
      <c r="A15" s="346"/>
      <c r="B15" s="187"/>
      <c r="C15" s="259"/>
      <c r="D15" s="259"/>
      <c r="E15" s="215"/>
      <c r="F15" s="346"/>
      <c r="I15" s="347"/>
    </row>
    <row r="16" spans="1:15" ht="31.5" customHeight="1">
      <c r="A16" s="346"/>
      <c r="B16" s="127" t="s">
        <v>315</v>
      </c>
      <c r="C16" s="721" t="s">
        <v>842</v>
      </c>
      <c r="D16" s="721"/>
      <c r="E16" s="259"/>
      <c r="F16" s="346"/>
      <c r="I16" s="347"/>
    </row>
    <row r="17" spans="1:9" ht="28" customHeight="1">
      <c r="A17" s="346"/>
      <c r="B17" s="187"/>
      <c r="C17" s="314"/>
      <c r="D17" s="195" t="s">
        <v>843</v>
      </c>
      <c r="E17" s="195"/>
      <c r="F17" s="346"/>
      <c r="I17" s="347"/>
    </row>
    <row r="18" spans="1:9" ht="28" customHeight="1">
      <c r="A18" s="346"/>
      <c r="B18" s="187"/>
      <c r="C18" s="314"/>
      <c r="D18" s="195" t="s">
        <v>844</v>
      </c>
      <c r="E18" s="195"/>
      <c r="F18" s="346"/>
      <c r="I18" s="347"/>
    </row>
    <row r="19" spans="1:9" ht="28" customHeight="1">
      <c r="A19" s="346"/>
      <c r="B19" s="187"/>
      <c r="C19" s="314"/>
      <c r="D19" s="195" t="s">
        <v>845</v>
      </c>
      <c r="E19" s="195"/>
      <c r="F19" s="346"/>
      <c r="I19" s="347"/>
    </row>
    <row r="20" spans="1:9" ht="20.25" customHeight="1">
      <c r="A20" s="346"/>
      <c r="B20" s="187"/>
      <c r="C20" s="794" t="s">
        <v>846</v>
      </c>
      <c r="D20" s="794"/>
      <c r="E20" s="259"/>
      <c r="F20" s="346"/>
      <c r="I20" s="347"/>
    </row>
    <row r="21" spans="1:9" ht="72.75" customHeight="1">
      <c r="A21" s="346"/>
      <c r="B21" s="187"/>
      <c r="C21" s="795"/>
      <c r="D21" s="796"/>
      <c r="E21" s="214"/>
      <c r="F21" s="346"/>
      <c r="I21" s="347"/>
    </row>
    <row r="22" spans="1:9" ht="63.65" customHeight="1">
      <c r="A22" s="346"/>
      <c r="B22" s="127" t="s">
        <v>316</v>
      </c>
      <c r="C22" s="705" t="s">
        <v>847</v>
      </c>
      <c r="D22" s="705"/>
      <c r="E22" s="259"/>
      <c r="F22" s="346"/>
      <c r="I22" s="347"/>
    </row>
    <row r="23" spans="1:9" ht="32.25" customHeight="1">
      <c r="A23" s="346"/>
      <c r="B23" s="187"/>
      <c r="C23" s="314"/>
      <c r="D23" s="195" t="s">
        <v>834</v>
      </c>
      <c r="E23" s="195"/>
      <c r="F23" s="346"/>
    </row>
    <row r="24" spans="1:9" ht="28.5" customHeight="1">
      <c r="A24" s="346"/>
      <c r="B24" s="187"/>
      <c r="C24" s="314"/>
      <c r="D24" s="195" t="s">
        <v>848</v>
      </c>
      <c r="E24" s="195"/>
      <c r="F24" s="346"/>
    </row>
    <row r="25" spans="1:9" ht="28.5" customHeight="1">
      <c r="A25" s="346"/>
      <c r="B25" s="187"/>
      <c r="C25" s="187"/>
      <c r="D25" s="195"/>
      <c r="E25" s="195"/>
      <c r="F25" s="346"/>
    </row>
    <row r="26" spans="1:9" ht="20.25" customHeight="1">
      <c r="A26" s="346"/>
      <c r="B26" s="187"/>
      <c r="C26" s="794" t="s">
        <v>846</v>
      </c>
      <c r="D26" s="794"/>
      <c r="E26" s="259"/>
      <c r="F26" s="346"/>
    </row>
    <row r="27" spans="1:9" ht="80.25" customHeight="1">
      <c r="A27" s="346"/>
      <c r="B27" s="187"/>
      <c r="C27" s="795"/>
      <c r="D27" s="796"/>
      <c r="E27" s="214"/>
      <c r="F27" s="346"/>
    </row>
    <row r="28" spans="1:9">
      <c r="A28" s="346"/>
      <c r="B28" s="187"/>
      <c r="C28" s="187"/>
      <c r="D28" s="187"/>
      <c r="E28" s="187"/>
      <c r="F28" s="346"/>
    </row>
    <row r="29" spans="1:9" ht="28.5" customHeight="1">
      <c r="A29" s="346"/>
      <c r="B29" s="187" t="s">
        <v>353</v>
      </c>
      <c r="C29" s="187"/>
      <c r="D29" s="187"/>
      <c r="E29" s="187"/>
      <c r="F29" s="346"/>
    </row>
    <row r="30" spans="1:9" ht="29.25" customHeight="1">
      <c r="A30" s="346"/>
      <c r="B30" s="187"/>
      <c r="C30" s="314"/>
      <c r="D30" s="542" t="s">
        <v>1118</v>
      </c>
      <c r="E30" s="195"/>
      <c r="F30" s="346"/>
    </row>
    <row r="31" spans="1:9" ht="33.75" customHeight="1">
      <c r="A31" s="346"/>
      <c r="B31" s="187"/>
      <c r="C31" s="314"/>
      <c r="D31" s="542" t="s">
        <v>1119</v>
      </c>
      <c r="E31" s="195"/>
      <c r="F31" s="346"/>
    </row>
    <row r="32" spans="1:9" ht="32.25" customHeight="1">
      <c r="A32" s="346"/>
      <c r="B32" s="187"/>
      <c r="C32" s="314"/>
      <c r="D32" s="195" t="s">
        <v>1120</v>
      </c>
      <c r="E32" s="195"/>
      <c r="F32" s="346"/>
    </row>
    <row r="33" spans="1:6">
      <c r="A33" s="346"/>
      <c r="B33" s="187"/>
      <c r="C33" s="794" t="s">
        <v>846</v>
      </c>
      <c r="D33" s="794"/>
      <c r="E33" s="259"/>
      <c r="F33" s="346"/>
    </row>
    <row r="34" spans="1:6" ht="90" customHeight="1">
      <c r="A34" s="346"/>
      <c r="B34" s="187"/>
      <c r="C34" s="795"/>
      <c r="D34" s="796"/>
      <c r="E34" s="214"/>
      <c r="F34" s="346"/>
    </row>
    <row r="35" spans="1:6">
      <c r="A35" s="346"/>
      <c r="B35" s="187"/>
      <c r="C35" s="187"/>
      <c r="D35" s="187"/>
      <c r="E35" s="187"/>
      <c r="F35" s="346"/>
    </row>
    <row r="36" spans="1:6">
      <c r="A36" s="346"/>
      <c r="B36" s="187"/>
      <c r="C36" s="187"/>
      <c r="D36" s="187"/>
      <c r="E36" s="187"/>
      <c r="F36" s="346"/>
    </row>
  </sheetData>
  <sheetProtection formatRows="0" selectLockedCells="1"/>
  <mergeCells count="15">
    <mergeCell ref="C14:D14"/>
    <mergeCell ref="C33:D33"/>
    <mergeCell ref="C34:D34"/>
    <mergeCell ref="C16:D16"/>
    <mergeCell ref="C20:D20"/>
    <mergeCell ref="C27:D27"/>
    <mergeCell ref="C21:D21"/>
    <mergeCell ref="C22:D22"/>
    <mergeCell ref="C26:D26"/>
    <mergeCell ref="B2:D2"/>
    <mergeCell ref="B3:D3"/>
    <mergeCell ref="B5:D5"/>
    <mergeCell ref="B8:D8"/>
    <mergeCell ref="B1:D1"/>
    <mergeCell ref="C7:D7"/>
  </mergeCells>
  <pageMargins left="0.23622047244094491" right="0.23622047244094491" top="0.35433070866141736" bottom="0.35433070866141736" header="0.31496062992125984" footer="0.31496062992125984"/>
  <pageSetup paperSize="5" scale="4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584200</xdr:colOff>
                    <xdr:row>16</xdr:row>
                    <xdr:rowOff>107950</xdr:rowOff>
                  </from>
                  <to>
                    <xdr:col>2</xdr:col>
                    <xdr:colOff>774700</xdr:colOff>
                    <xdr:row>17</xdr:row>
                    <xdr:rowOff>12700</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584200</xdr:colOff>
                    <xdr:row>17</xdr:row>
                    <xdr:rowOff>88900</xdr:rowOff>
                  </from>
                  <to>
                    <xdr:col>2</xdr:col>
                    <xdr:colOff>774700</xdr:colOff>
                    <xdr:row>17</xdr:row>
                    <xdr:rowOff>342900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584200</xdr:colOff>
                    <xdr:row>18</xdr:row>
                    <xdr:rowOff>88900</xdr:rowOff>
                  </from>
                  <to>
                    <xdr:col>2</xdr:col>
                    <xdr:colOff>774700</xdr:colOff>
                    <xdr:row>18</xdr:row>
                    <xdr:rowOff>342900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603250</xdr:colOff>
                    <xdr:row>22</xdr:row>
                    <xdr:rowOff>133350</xdr:rowOff>
                  </from>
                  <to>
                    <xdr:col>2</xdr:col>
                    <xdr:colOff>793750</xdr:colOff>
                    <xdr:row>22</xdr:row>
                    <xdr:rowOff>393700</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603250</xdr:colOff>
                    <xdr:row>23</xdr:row>
                    <xdr:rowOff>88900</xdr:rowOff>
                  </from>
                  <to>
                    <xdr:col>2</xdr:col>
                    <xdr:colOff>793750</xdr:colOff>
                    <xdr:row>23</xdr:row>
                    <xdr:rowOff>342900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641350</xdr:colOff>
                    <xdr:row>29</xdr:row>
                    <xdr:rowOff>146050</xdr:rowOff>
                  </from>
                  <to>
                    <xdr:col>2</xdr:col>
                    <xdr:colOff>831850</xdr:colOff>
                    <xdr:row>30</xdr:row>
                    <xdr:rowOff>31750</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641350</xdr:colOff>
                    <xdr:row>30</xdr:row>
                    <xdr:rowOff>184150</xdr:rowOff>
                  </from>
                  <to>
                    <xdr:col>2</xdr:col>
                    <xdr:colOff>831850</xdr:colOff>
                    <xdr:row>31</xdr:row>
                    <xdr:rowOff>12700</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641350</xdr:colOff>
                    <xdr:row>31</xdr:row>
                    <xdr:rowOff>146050</xdr:rowOff>
                  </from>
                  <to>
                    <xdr:col>2</xdr:col>
                    <xdr:colOff>831850</xdr:colOff>
                    <xdr:row>32</xdr:row>
                    <xdr:rowOff>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584200</xdr:colOff>
                    <xdr:row>10</xdr:row>
                    <xdr:rowOff>222250</xdr:rowOff>
                  </from>
                  <to>
                    <xdr:col>2</xdr:col>
                    <xdr:colOff>774700</xdr:colOff>
                    <xdr:row>10</xdr:row>
                    <xdr:rowOff>488950</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584200</xdr:colOff>
                    <xdr:row>8</xdr:row>
                    <xdr:rowOff>222250</xdr:rowOff>
                  </from>
                  <to>
                    <xdr:col>2</xdr:col>
                    <xdr:colOff>774700</xdr:colOff>
                    <xdr:row>8</xdr:row>
                    <xdr:rowOff>488950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9DFCB-6F6B-4F30-A3F7-243B5816C890}">
  <sheetPr>
    <tabColor theme="5" tint="-0.249977111117893"/>
  </sheetPr>
  <dimension ref="A1:M22"/>
  <sheetViews>
    <sheetView showGridLines="0" zoomScaleNormal="100" workbookViewId="0">
      <selection activeCell="A8" sqref="A8"/>
    </sheetView>
  </sheetViews>
  <sheetFormatPr baseColWidth="10" defaultRowHeight="14.5"/>
  <cols>
    <col min="1" max="1" width="28.81640625" customWidth="1"/>
    <col min="2" max="2" width="38.453125" customWidth="1"/>
    <col min="3" max="3" width="53.81640625" customWidth="1"/>
    <col min="4" max="4" width="16.26953125" customWidth="1"/>
    <col min="5" max="5" width="15.54296875" customWidth="1"/>
    <col min="6" max="6" width="15.1796875" customWidth="1"/>
  </cols>
  <sheetData>
    <row r="1" spans="1:13">
      <c r="A1" s="546"/>
      <c r="B1" s="797" t="s">
        <v>1105</v>
      </c>
      <c r="C1" s="797"/>
      <c r="D1" s="797"/>
      <c r="E1" s="797"/>
      <c r="F1" s="797"/>
      <c r="G1" s="536"/>
      <c r="H1" s="536"/>
      <c r="I1" s="536"/>
      <c r="J1" s="536"/>
      <c r="K1" s="536"/>
      <c r="L1" s="536"/>
      <c r="M1" s="536"/>
    </row>
    <row r="2" spans="1:13">
      <c r="A2" s="546"/>
      <c r="B2" s="797"/>
      <c r="C2" s="797"/>
      <c r="D2" s="797"/>
      <c r="E2" s="797"/>
      <c r="F2" s="797"/>
      <c r="G2" s="536"/>
      <c r="H2" s="536"/>
      <c r="I2" s="536"/>
      <c r="J2" s="536"/>
      <c r="K2" s="536"/>
      <c r="L2" s="536"/>
      <c r="M2" s="536"/>
    </row>
    <row r="3" spans="1:13">
      <c r="A3" s="546"/>
      <c r="B3" s="797"/>
      <c r="C3" s="797"/>
      <c r="D3" s="797"/>
      <c r="E3" s="797"/>
      <c r="F3" s="797"/>
      <c r="G3" s="536"/>
      <c r="H3" s="536"/>
      <c r="I3" s="536"/>
      <c r="J3" s="536"/>
      <c r="K3" s="536"/>
      <c r="L3" s="536"/>
      <c r="M3" s="536"/>
    </row>
    <row r="4" spans="1:13" ht="36.75" customHeight="1">
      <c r="A4" s="546"/>
      <c r="B4" s="797"/>
      <c r="C4" s="797"/>
      <c r="D4" s="797"/>
      <c r="E4" s="797"/>
      <c r="F4" s="797"/>
      <c r="G4" s="536"/>
      <c r="H4" s="536"/>
      <c r="I4" s="536"/>
      <c r="J4" s="536"/>
      <c r="K4" s="536"/>
      <c r="L4" s="536"/>
      <c r="M4" s="536"/>
    </row>
    <row r="5" spans="1:13">
      <c r="B5" s="535"/>
      <c r="C5" s="535"/>
      <c r="D5" s="535"/>
      <c r="E5" s="535"/>
      <c r="F5" s="535"/>
      <c r="G5" s="536"/>
      <c r="H5" s="536"/>
      <c r="I5" s="536"/>
      <c r="J5" s="536"/>
      <c r="K5" s="536"/>
      <c r="L5" s="536"/>
      <c r="M5" s="536"/>
    </row>
    <row r="6" spans="1:13">
      <c r="B6" s="535"/>
      <c r="C6" s="535"/>
      <c r="D6" s="535"/>
      <c r="E6" s="535"/>
      <c r="F6" s="535"/>
      <c r="G6" s="536"/>
      <c r="H6" s="536"/>
      <c r="I6" s="536"/>
      <c r="J6" s="536"/>
      <c r="K6" s="536"/>
      <c r="L6" s="536"/>
      <c r="M6" s="536"/>
    </row>
    <row r="7" spans="1:13" ht="45.75" customHeight="1">
      <c r="A7" s="485" t="s">
        <v>1149</v>
      </c>
      <c r="B7" s="485" t="s">
        <v>1103</v>
      </c>
      <c r="C7" s="485" t="s">
        <v>1150</v>
      </c>
      <c r="D7" s="486" t="s">
        <v>1104</v>
      </c>
      <c r="E7" s="486" t="s">
        <v>299</v>
      </c>
      <c r="F7" s="486" t="s">
        <v>1151</v>
      </c>
      <c r="G7" s="536"/>
      <c r="H7" s="536"/>
      <c r="I7" s="536"/>
      <c r="J7" s="536"/>
      <c r="K7" s="536"/>
      <c r="L7" s="536"/>
      <c r="M7" s="536"/>
    </row>
    <row r="8" spans="1:13" ht="53.25" customHeight="1">
      <c r="A8" s="537">
        <f>Demandeur!C4</f>
        <v>0</v>
      </c>
      <c r="B8" s="537">
        <f>'Recommandation ATR'!D4</f>
        <v>0</v>
      </c>
      <c r="C8" s="537">
        <f>'Recommandation ATR'!D6</f>
        <v>0</v>
      </c>
      <c r="D8" s="538">
        <f>'Montage financier'!M17+'Montage financier'!N17</f>
        <v>0</v>
      </c>
      <c r="E8" s="538">
        <f>'Montage financier'!N17</f>
        <v>0</v>
      </c>
      <c r="F8" s="538">
        <f>'Recommandation ATR'!D12</f>
        <v>0</v>
      </c>
      <c r="G8" s="536"/>
      <c r="H8" s="536"/>
      <c r="I8" s="536"/>
      <c r="J8" s="536"/>
      <c r="K8" s="536"/>
      <c r="L8" s="536"/>
      <c r="M8" s="536"/>
    </row>
    <row r="9" spans="1:13">
      <c r="B9" s="536"/>
      <c r="C9" s="536"/>
      <c r="D9" s="536"/>
      <c r="E9" s="536"/>
      <c r="F9" s="536"/>
      <c r="G9" s="536"/>
      <c r="H9" s="536"/>
      <c r="I9" s="536"/>
      <c r="J9" s="536"/>
      <c r="K9" s="536"/>
      <c r="L9" s="536"/>
      <c r="M9" s="536"/>
    </row>
    <row r="10" spans="1:13">
      <c r="B10" s="536"/>
      <c r="C10" s="536"/>
      <c r="D10" s="536"/>
      <c r="E10" s="536"/>
      <c r="F10" s="536"/>
      <c r="G10" s="536"/>
      <c r="H10" s="536"/>
      <c r="I10" s="536"/>
      <c r="J10" s="536"/>
      <c r="K10" s="536"/>
      <c r="L10" s="536"/>
      <c r="M10" s="536"/>
    </row>
    <row r="11" spans="1:13">
      <c r="B11" s="536"/>
      <c r="C11" s="536"/>
      <c r="D11" s="536"/>
      <c r="E11" s="536"/>
      <c r="F11" s="536"/>
      <c r="G11" s="536"/>
      <c r="H11" s="536"/>
      <c r="I11" s="536"/>
      <c r="J11" s="536"/>
      <c r="K11" s="536"/>
      <c r="L11" s="536"/>
      <c r="M11" s="536"/>
    </row>
    <row r="12" spans="1:13">
      <c r="B12" s="536"/>
      <c r="C12" s="536"/>
      <c r="D12" s="536"/>
      <c r="E12" s="536"/>
      <c r="F12" s="536"/>
      <c r="G12" s="536"/>
      <c r="H12" s="536"/>
      <c r="I12" s="536"/>
      <c r="J12" s="536"/>
      <c r="K12" s="536"/>
      <c r="L12" s="536"/>
      <c r="M12" s="536"/>
    </row>
    <row r="13" spans="1:13">
      <c r="B13" s="536"/>
      <c r="C13" s="536"/>
      <c r="D13" s="536"/>
      <c r="E13" s="536"/>
      <c r="F13" s="536"/>
      <c r="G13" s="536"/>
      <c r="H13" s="536"/>
      <c r="I13" s="536"/>
      <c r="J13" s="536"/>
      <c r="K13" s="536"/>
      <c r="L13" s="536"/>
      <c r="M13" s="536"/>
    </row>
    <row r="14" spans="1:13">
      <c r="B14" s="536"/>
      <c r="C14" s="536"/>
      <c r="D14" s="536"/>
      <c r="E14" s="536"/>
      <c r="F14" s="536"/>
      <c r="G14" s="536"/>
      <c r="H14" s="536"/>
      <c r="I14" s="536"/>
      <c r="J14" s="536"/>
      <c r="K14" s="536"/>
      <c r="L14" s="536"/>
      <c r="M14" s="536"/>
    </row>
    <row r="15" spans="1:13">
      <c r="B15" s="536"/>
      <c r="C15" s="536"/>
      <c r="D15" s="536"/>
      <c r="E15" s="536"/>
      <c r="F15" s="536"/>
      <c r="G15" s="536"/>
      <c r="H15" s="536"/>
      <c r="I15" s="536"/>
      <c r="J15" s="536"/>
      <c r="K15" s="536"/>
      <c r="L15" s="536"/>
      <c r="M15" s="536"/>
    </row>
    <row r="16" spans="1:13">
      <c r="B16" s="536"/>
      <c r="C16" s="536"/>
      <c r="D16" s="536"/>
      <c r="E16" s="536"/>
      <c r="F16" s="536"/>
      <c r="G16" s="536"/>
      <c r="H16" s="536"/>
      <c r="I16" s="536"/>
      <c r="J16" s="536"/>
      <c r="K16" s="536"/>
      <c r="L16" s="536"/>
      <c r="M16" s="536"/>
    </row>
    <row r="17" spans="2:13">
      <c r="B17" s="536"/>
      <c r="C17" s="536"/>
      <c r="D17" s="536"/>
      <c r="E17" s="536"/>
      <c r="F17" s="536"/>
      <c r="G17" s="536"/>
      <c r="H17" s="536"/>
      <c r="I17" s="536"/>
      <c r="J17" s="536"/>
      <c r="K17" s="536"/>
      <c r="L17" s="536"/>
      <c r="M17" s="536"/>
    </row>
    <row r="18" spans="2:13">
      <c r="B18" s="536"/>
      <c r="C18" s="536"/>
      <c r="D18" s="536"/>
      <c r="E18" s="536"/>
      <c r="F18" s="536"/>
      <c r="G18" s="536"/>
      <c r="H18" s="536"/>
      <c r="I18" s="536"/>
      <c r="J18" s="536"/>
      <c r="K18" s="536"/>
      <c r="L18" s="536"/>
      <c r="M18" s="536"/>
    </row>
    <row r="19" spans="2:13">
      <c r="B19" s="536"/>
      <c r="C19" s="536"/>
      <c r="D19" s="536"/>
      <c r="E19" s="536"/>
      <c r="F19" s="536"/>
      <c r="G19" s="536"/>
      <c r="H19" s="536"/>
      <c r="I19" s="536"/>
      <c r="J19" s="536"/>
      <c r="K19" s="536"/>
      <c r="L19" s="536"/>
      <c r="M19" s="536"/>
    </row>
    <row r="20" spans="2:13">
      <c r="B20" s="536"/>
      <c r="C20" s="536"/>
      <c r="D20" s="536"/>
      <c r="E20" s="536"/>
      <c r="F20" s="536"/>
      <c r="G20" s="536"/>
      <c r="H20" s="536"/>
      <c r="I20" s="536"/>
      <c r="J20" s="536"/>
      <c r="K20" s="536"/>
      <c r="L20" s="536"/>
      <c r="M20" s="536"/>
    </row>
    <row r="21" spans="2:13">
      <c r="B21" s="536"/>
      <c r="C21" s="536"/>
      <c r="D21" s="536"/>
      <c r="E21" s="536"/>
      <c r="F21" s="536"/>
      <c r="G21" s="536"/>
      <c r="H21" s="536"/>
      <c r="I21" s="536"/>
      <c r="J21" s="536"/>
      <c r="K21" s="536"/>
      <c r="L21" s="536"/>
      <c r="M21" s="536"/>
    </row>
    <row r="22" spans="2:13">
      <c r="B22" s="536"/>
      <c r="C22" s="536"/>
      <c r="D22" s="536"/>
      <c r="E22" s="536"/>
      <c r="F22" s="536"/>
      <c r="G22" s="536"/>
      <c r="H22" s="536"/>
      <c r="I22" s="536"/>
      <c r="J22" s="536"/>
      <c r="K22" s="536"/>
      <c r="L22" s="536"/>
      <c r="M22" s="536"/>
    </row>
  </sheetData>
  <mergeCells count="1">
    <mergeCell ref="B1:F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A1179"/>
  <sheetViews>
    <sheetView zoomScale="85" zoomScaleNormal="85" workbookViewId="0">
      <selection activeCell="A2" sqref="A2"/>
    </sheetView>
  </sheetViews>
  <sheetFormatPr baseColWidth="10" defaultColWidth="11.453125" defaultRowHeight="14.5"/>
  <cols>
    <col min="1" max="1" width="34.453125" style="189" customWidth="1"/>
    <col min="2" max="8" width="11.453125" style="189"/>
    <col min="9" max="9" width="68.453125" style="189" customWidth="1"/>
    <col min="10" max="10" width="85.26953125" style="189" bestFit="1" customWidth="1"/>
    <col min="11" max="11" width="51.81640625" style="189" customWidth="1"/>
    <col min="12" max="14" width="11.453125" style="189"/>
    <col min="15" max="15" width="31.453125" style="189" customWidth="1"/>
    <col min="16" max="16" width="11.453125" style="189"/>
    <col min="17" max="17" width="50.7265625" style="189" bestFit="1" customWidth="1"/>
    <col min="18" max="18" width="19.81640625" style="189" customWidth="1"/>
    <col min="19" max="19" width="42.453125" style="189" customWidth="1"/>
    <col min="20" max="20" width="33.1796875" style="189" customWidth="1"/>
    <col min="21" max="21" width="47.81640625" style="189" bestFit="1" customWidth="1"/>
    <col min="22" max="22" width="29.453125" style="189" bestFit="1" customWidth="1"/>
    <col min="23" max="23" width="23.453125" style="189" bestFit="1" customWidth="1"/>
    <col min="24" max="24" width="40.453125" style="189" customWidth="1"/>
    <col min="25" max="25" width="29.54296875" style="189" customWidth="1"/>
    <col min="26" max="26" width="76.453125" style="189" customWidth="1"/>
    <col min="27" max="27" width="11.453125" style="189"/>
    <col min="28" max="28" width="109.81640625" style="189" customWidth="1"/>
    <col min="29" max="29" width="49.453125" style="189" customWidth="1"/>
    <col min="30" max="30" width="78.54296875" style="189" customWidth="1"/>
    <col min="31" max="31" width="63.453125" style="189" customWidth="1"/>
    <col min="32" max="32" width="25" style="189" customWidth="1"/>
    <col min="33" max="33" width="14.1796875" style="189" customWidth="1"/>
    <col min="34" max="34" width="34.81640625" style="189" customWidth="1"/>
    <col min="35" max="35" width="40.81640625" style="189" customWidth="1"/>
    <col min="36" max="36" width="11.453125" style="189"/>
    <col min="37" max="37" width="36.453125" style="189" bestFit="1" customWidth="1"/>
    <col min="38" max="40" width="11.453125" style="189"/>
    <col min="41" max="41" width="18.1796875" style="189" customWidth="1"/>
    <col min="42" max="47" width="11.453125" style="189"/>
    <col min="48" max="48" width="29.81640625" style="189" bestFit="1" customWidth="1"/>
    <col min="49" max="49" width="11.453125" style="189"/>
    <col min="50" max="50" width="44.453125" style="189" customWidth="1"/>
    <col min="51" max="51" width="11.453125" style="448"/>
    <col min="52" max="52" width="28.453125" style="448" bestFit="1" customWidth="1"/>
    <col min="53" max="53" width="43.81640625" style="189" bestFit="1" customWidth="1"/>
    <col min="54" max="16384" width="11.453125" style="189"/>
  </cols>
  <sheetData>
    <row r="1" spans="1:53">
      <c r="A1" s="316" t="s">
        <v>248</v>
      </c>
      <c r="C1" s="189" t="s">
        <v>3</v>
      </c>
      <c r="E1" s="316" t="s">
        <v>4</v>
      </c>
      <c r="G1" s="316" t="s">
        <v>5</v>
      </c>
      <c r="I1" s="316" t="s">
        <v>6</v>
      </c>
      <c r="J1" s="316" t="s">
        <v>436</v>
      </c>
      <c r="K1" s="316" t="s">
        <v>528</v>
      </c>
      <c r="O1" s="189" t="s">
        <v>7</v>
      </c>
      <c r="Q1" s="316" t="s">
        <v>447</v>
      </c>
      <c r="R1" s="316" t="s">
        <v>8</v>
      </c>
      <c r="S1" s="407" t="s">
        <v>9</v>
      </c>
      <c r="T1" s="316" t="s">
        <v>10</v>
      </c>
      <c r="U1" s="316" t="s">
        <v>11</v>
      </c>
      <c r="V1" s="316" t="s">
        <v>12</v>
      </c>
      <c r="W1" s="316" t="s">
        <v>13</v>
      </c>
      <c r="X1" s="316" t="s">
        <v>14</v>
      </c>
      <c r="Y1" s="316"/>
      <c r="Z1" s="316" t="s">
        <v>16</v>
      </c>
      <c r="AB1" s="316" t="s">
        <v>17</v>
      </c>
      <c r="AC1" s="316" t="s">
        <v>18</v>
      </c>
      <c r="AD1" s="316" t="s">
        <v>19</v>
      </c>
      <c r="AE1" s="316" t="s">
        <v>20</v>
      </c>
      <c r="AF1" s="189" t="s">
        <v>355</v>
      </c>
      <c r="AG1" s="189" t="s">
        <v>398</v>
      </c>
      <c r="AH1" s="189" t="s">
        <v>399</v>
      </c>
      <c r="AI1" s="316" t="s">
        <v>408</v>
      </c>
      <c r="AJ1" s="189" t="s">
        <v>398</v>
      </c>
      <c r="AK1" s="189" t="s">
        <v>399</v>
      </c>
      <c r="AO1" s="798" t="s">
        <v>13</v>
      </c>
      <c r="AP1" s="800" t="s">
        <v>455</v>
      </c>
      <c r="AQ1" s="800"/>
      <c r="AR1" s="800"/>
      <c r="AS1" s="800"/>
      <c r="AV1" s="316" t="s">
        <v>484</v>
      </c>
      <c r="AX1" s="408" t="s">
        <v>1127</v>
      </c>
      <c r="AY1" s="448" t="s">
        <v>888</v>
      </c>
      <c r="AZ1" s="448" t="s">
        <v>889</v>
      </c>
      <c r="BA1" s="316" t="s">
        <v>15</v>
      </c>
    </row>
    <row r="2" spans="1:53" ht="12.75" customHeight="1" thickBot="1">
      <c r="Q2" s="189" t="s">
        <v>849</v>
      </c>
      <c r="S2" s="409" t="s">
        <v>21</v>
      </c>
      <c r="T2" s="189" t="s">
        <v>22</v>
      </c>
      <c r="U2" s="543" t="s">
        <v>1128</v>
      </c>
      <c r="V2" s="189" t="s">
        <v>33</v>
      </c>
      <c r="W2" s="189" t="s">
        <v>83</v>
      </c>
      <c r="X2" s="410" t="s">
        <v>23</v>
      </c>
      <c r="Z2" s="189" t="s">
        <v>517</v>
      </c>
      <c r="AB2" s="189" t="s">
        <v>850</v>
      </c>
      <c r="AC2" s="189" t="s">
        <v>24</v>
      </c>
      <c r="AD2" s="189" t="s">
        <v>25</v>
      </c>
      <c r="AE2" s="189" t="s">
        <v>26</v>
      </c>
      <c r="AF2" s="189" t="s">
        <v>32</v>
      </c>
      <c r="AG2" s="189">
        <v>1</v>
      </c>
      <c r="AH2" s="189" t="str">
        <f>VLOOKUP(AG2,$AJ$2:$AK$11,2,FALSE)</f>
        <v>Études</v>
      </c>
      <c r="AI2" s="189" t="str">
        <f>AH3&amp;" - "&amp;AF3</f>
        <v>Études - Étude technique (plans et devis)</v>
      </c>
      <c r="AJ2" s="189">
        <v>1</v>
      </c>
      <c r="AK2" s="189" t="s">
        <v>400</v>
      </c>
      <c r="AO2" s="799"/>
      <c r="AP2" s="411" t="s">
        <v>96</v>
      </c>
      <c r="AQ2" s="411" t="s">
        <v>456</v>
      </c>
      <c r="AR2" s="411" t="s">
        <v>285</v>
      </c>
      <c r="AS2" s="411" t="s">
        <v>457</v>
      </c>
      <c r="AT2" s="411" t="s">
        <v>461</v>
      </c>
      <c r="AX2" s="189" t="s">
        <v>485</v>
      </c>
      <c r="AY2" s="448" t="s">
        <v>890</v>
      </c>
      <c r="AZ2" s="448" t="s">
        <v>891</v>
      </c>
      <c r="BA2" s="189" t="str">
        <f>AZ15&amp;" - "&amp;AY15</f>
        <v>Bonaventure - 713</v>
      </c>
    </row>
    <row r="3" spans="1:53" ht="12.75" customHeight="1" thickTop="1">
      <c r="A3" s="410" t="s">
        <v>518</v>
      </c>
      <c r="C3" s="189" t="s">
        <v>525</v>
      </c>
      <c r="E3" s="189" t="s">
        <v>28</v>
      </c>
      <c r="G3" s="189" t="s">
        <v>29</v>
      </c>
      <c r="I3" s="189" t="s">
        <v>527</v>
      </c>
      <c r="J3" s="189" t="s">
        <v>439</v>
      </c>
      <c r="K3" s="189" t="s">
        <v>527</v>
      </c>
      <c r="O3" s="189" t="s">
        <v>30</v>
      </c>
      <c r="Q3" s="189" t="s">
        <v>851</v>
      </c>
      <c r="R3" s="189" t="s">
        <v>53</v>
      </c>
      <c r="S3" s="409" t="s">
        <v>531</v>
      </c>
      <c r="T3" s="189" t="s">
        <v>44</v>
      </c>
      <c r="U3" s="543" t="s">
        <v>94</v>
      </c>
      <c r="V3" s="189" t="s">
        <v>539</v>
      </c>
      <c r="X3" s="410" t="s">
        <v>540</v>
      </c>
      <c r="Z3" s="189" t="s">
        <v>34</v>
      </c>
      <c r="AB3" s="189" t="s">
        <v>852</v>
      </c>
      <c r="AC3" s="189" t="s">
        <v>35</v>
      </c>
      <c r="AD3" s="189" t="s">
        <v>36</v>
      </c>
      <c r="AE3" s="189" t="s">
        <v>853</v>
      </c>
      <c r="AF3" s="189" t="s">
        <v>356</v>
      </c>
      <c r="AG3" s="189">
        <v>1</v>
      </c>
      <c r="AH3" s="189" t="str">
        <f t="shared" ref="AH3:AH60" si="0">VLOOKUP(AG3,$AJ$2:$AK$11,2,FALSE)</f>
        <v>Études</v>
      </c>
      <c r="AI3" s="189" t="str">
        <f>AH4&amp;" - "&amp;AF4</f>
        <v>Études - Plan d'affaires</v>
      </c>
      <c r="AJ3" s="189">
        <v>4</v>
      </c>
      <c r="AK3" s="189" t="s">
        <v>401</v>
      </c>
      <c r="AO3" s="256" t="s">
        <v>462</v>
      </c>
      <c r="AP3" s="412">
        <v>100</v>
      </c>
      <c r="AQ3" s="413"/>
      <c r="AR3" s="413"/>
      <c r="AS3" s="413"/>
      <c r="AT3" s="414">
        <f>SUM(AQ3:AS3)</f>
        <v>0</v>
      </c>
      <c r="AV3" s="189" t="str">
        <f>AO3&amp;" :  "&amp;AT3</f>
        <v>01_Îles-de-la-Madeleine :  0</v>
      </c>
      <c r="AX3" s="189" t="s">
        <v>486</v>
      </c>
      <c r="AY3" s="448" t="s">
        <v>892</v>
      </c>
      <c r="AZ3" s="448" t="s">
        <v>893</v>
      </c>
      <c r="BA3" s="189" t="str">
        <f>AZ38&amp;" - "&amp;AY38</f>
        <v>Gaspé - 731</v>
      </c>
    </row>
    <row r="4" spans="1:53" ht="12.75" customHeight="1">
      <c r="A4" s="189" t="s">
        <v>48</v>
      </c>
      <c r="C4" s="189" t="s">
        <v>38</v>
      </c>
      <c r="E4" s="189" t="s">
        <v>39</v>
      </c>
      <c r="G4" s="189" t="s">
        <v>40</v>
      </c>
      <c r="I4" s="189" t="s">
        <v>854</v>
      </c>
      <c r="J4" s="189" t="s">
        <v>440</v>
      </c>
      <c r="K4" s="189" t="s">
        <v>529</v>
      </c>
      <c r="O4" s="189" t="s">
        <v>41</v>
      </c>
      <c r="Q4" s="189" t="s">
        <v>855</v>
      </c>
      <c r="R4" s="189" t="s">
        <v>42</v>
      </c>
      <c r="S4" s="409" t="s">
        <v>43</v>
      </c>
      <c r="T4" s="189" t="s">
        <v>55</v>
      </c>
      <c r="U4" s="543" t="s">
        <v>117</v>
      </c>
      <c r="X4" s="410" t="s">
        <v>45</v>
      </c>
      <c r="Z4" s="189" t="s">
        <v>46</v>
      </c>
      <c r="AB4" s="189" t="s">
        <v>856</v>
      </c>
      <c r="AC4" s="189" t="s">
        <v>545</v>
      </c>
      <c r="AD4" s="189" t="s">
        <v>857</v>
      </c>
      <c r="AE4" s="189" t="s">
        <v>47</v>
      </c>
      <c r="AF4" s="189" t="s">
        <v>519</v>
      </c>
      <c r="AG4" s="189">
        <v>1</v>
      </c>
      <c r="AH4" s="189" t="str">
        <f t="shared" si="0"/>
        <v>Études</v>
      </c>
      <c r="AI4" s="189" t="str">
        <f>AH2&amp;" - "&amp;AF2</f>
        <v>Études - Autre</v>
      </c>
      <c r="AJ4" s="189">
        <v>16</v>
      </c>
      <c r="AK4" s="189" t="s">
        <v>107</v>
      </c>
      <c r="AO4" s="256" t="s">
        <v>463</v>
      </c>
      <c r="AP4" s="413">
        <v>82.5</v>
      </c>
      <c r="AQ4" s="413">
        <v>7.1</v>
      </c>
      <c r="AR4" s="413">
        <v>4.7</v>
      </c>
      <c r="AS4" s="413">
        <v>5.7</v>
      </c>
      <c r="AT4" s="414">
        <f t="shared" ref="AT4:AT24" si="1">SUM(AQ4:AS4)</f>
        <v>17.5</v>
      </c>
      <c r="AV4" s="189" t="str">
        <f>AO4&amp;" :  "&amp;AT4</f>
        <v>02 _Gaspésie :  17,5</v>
      </c>
      <c r="AX4" s="189" t="s">
        <v>487</v>
      </c>
      <c r="AY4" s="448" t="s">
        <v>894</v>
      </c>
      <c r="AZ4" s="448" t="s">
        <v>895</v>
      </c>
      <c r="BA4" s="189" t="str">
        <f>AZ74&amp;" - "&amp;AY74</f>
        <v>Matane-Matapédia - 711</v>
      </c>
    </row>
    <row r="5" spans="1:53" ht="12.75" customHeight="1">
      <c r="A5" s="189" t="s">
        <v>78</v>
      </c>
      <c r="C5" s="189" t="s">
        <v>49</v>
      </c>
      <c r="E5" s="189" t="s">
        <v>50</v>
      </c>
      <c r="G5" s="189" t="s">
        <v>51</v>
      </c>
      <c r="I5" s="189" t="s">
        <v>858</v>
      </c>
      <c r="J5" s="189" t="s">
        <v>437</v>
      </c>
      <c r="K5" s="189" t="s">
        <v>530</v>
      </c>
      <c r="O5" s="189" t="s">
        <v>52</v>
      </c>
      <c r="R5" s="189" t="s">
        <v>31</v>
      </c>
      <c r="S5" s="409" t="s">
        <v>54</v>
      </c>
      <c r="T5" s="189" t="s">
        <v>63</v>
      </c>
      <c r="U5" s="543" t="s">
        <v>132</v>
      </c>
      <c r="X5" s="410" t="s">
        <v>56</v>
      </c>
      <c r="Z5" s="189" t="s">
        <v>57</v>
      </c>
      <c r="AB5" s="189" t="s">
        <v>859</v>
      </c>
      <c r="AC5" s="189" t="s">
        <v>58</v>
      </c>
      <c r="AD5" s="189" t="s">
        <v>520</v>
      </c>
      <c r="AE5" s="189" t="s">
        <v>59</v>
      </c>
      <c r="AF5" s="189" t="s">
        <v>367</v>
      </c>
      <c r="AG5" s="189">
        <v>4</v>
      </c>
      <c r="AH5" s="189" t="str">
        <f t="shared" si="0"/>
        <v>Immobilisation</v>
      </c>
      <c r="AI5" s="189" t="str">
        <f>AH5&amp;" - "&amp;AF5</f>
        <v>Immobilisation - Acquisition de technologies, de logiciels ou de progiciels</v>
      </c>
      <c r="AJ5" s="189">
        <v>20</v>
      </c>
      <c r="AK5" s="189" t="s">
        <v>402</v>
      </c>
      <c r="AO5" s="256" t="s">
        <v>464</v>
      </c>
      <c r="AP5" s="413">
        <v>91.6</v>
      </c>
      <c r="AQ5" s="413">
        <v>6.4</v>
      </c>
      <c r="AR5" s="413">
        <v>0.5</v>
      </c>
      <c r="AS5" s="413">
        <v>1.5</v>
      </c>
      <c r="AT5" s="414">
        <f t="shared" si="1"/>
        <v>8.4</v>
      </c>
      <c r="AV5" s="189" t="str">
        <f t="shared" ref="AV5:AV24" si="2">AO5&amp;" :  "&amp;AT5</f>
        <v>03_Bas-Saint-Laurent :  8,4</v>
      </c>
      <c r="AX5" s="189" t="s">
        <v>488</v>
      </c>
      <c r="AY5" s="448" t="s">
        <v>896</v>
      </c>
      <c r="AZ5" s="448" t="s">
        <v>897</v>
      </c>
    </row>
    <row r="6" spans="1:53" ht="12.75" customHeight="1">
      <c r="A6" s="189" t="s">
        <v>60</v>
      </c>
      <c r="J6" s="189" t="s">
        <v>860</v>
      </c>
      <c r="R6" s="189" t="s">
        <v>61</v>
      </c>
      <c r="S6" s="409" t="s">
        <v>62</v>
      </c>
      <c r="T6" s="189" t="s">
        <v>69</v>
      </c>
      <c r="U6" s="543" t="s">
        <v>133</v>
      </c>
      <c r="X6" s="410" t="s">
        <v>64</v>
      </c>
      <c r="Z6" s="189" t="s">
        <v>66</v>
      </c>
      <c r="AB6" s="189" t="s">
        <v>861</v>
      </c>
      <c r="AC6" s="189" t="s">
        <v>546</v>
      </c>
      <c r="AD6" s="189" t="s">
        <v>521</v>
      </c>
      <c r="AE6" s="189" t="s">
        <v>67</v>
      </c>
      <c r="AF6" s="189" t="s">
        <v>362</v>
      </c>
      <c r="AG6" s="189">
        <v>4</v>
      </c>
      <c r="AH6" s="189" t="str">
        <f t="shared" si="0"/>
        <v>Immobilisation</v>
      </c>
      <c r="AI6" s="189" t="str">
        <f>AH6&amp;" - "&amp;AF6</f>
        <v>Immobilisation - Aménagement de sentiers</v>
      </c>
      <c r="AJ6" s="189">
        <v>24</v>
      </c>
      <c r="AK6" s="189" t="s">
        <v>403</v>
      </c>
      <c r="AO6" s="256" t="s">
        <v>465</v>
      </c>
      <c r="AP6" s="413">
        <v>71.599999999999994</v>
      </c>
      <c r="AQ6" s="413">
        <v>9.1999999999999993</v>
      </c>
      <c r="AR6" s="413">
        <v>10.3</v>
      </c>
      <c r="AS6" s="413">
        <v>8.9</v>
      </c>
      <c r="AT6" s="414">
        <f t="shared" si="1"/>
        <v>28.4</v>
      </c>
      <c r="AV6" s="189" t="str">
        <f t="shared" si="2"/>
        <v>04_Québec :  28,4</v>
      </c>
      <c r="AX6" s="189" t="s">
        <v>489</v>
      </c>
      <c r="AY6" s="448" t="s">
        <v>898</v>
      </c>
      <c r="AZ6" s="448" t="s">
        <v>899</v>
      </c>
    </row>
    <row r="7" spans="1:53" ht="12.75" customHeight="1">
      <c r="A7" s="189" t="s">
        <v>27</v>
      </c>
      <c r="S7" s="409" t="s">
        <v>68</v>
      </c>
      <c r="T7" s="189" t="s">
        <v>536</v>
      </c>
      <c r="U7" s="543" t="s">
        <v>134</v>
      </c>
      <c r="X7" s="410" t="s">
        <v>70</v>
      </c>
      <c r="Z7" s="189" t="s">
        <v>39</v>
      </c>
      <c r="AB7" s="189" t="s">
        <v>862</v>
      </c>
      <c r="AC7" s="189" t="s">
        <v>71</v>
      </c>
      <c r="AD7" s="189" t="s">
        <v>72</v>
      </c>
      <c r="AE7" s="189" t="s">
        <v>863</v>
      </c>
      <c r="AF7" s="189" t="s">
        <v>359</v>
      </c>
      <c r="AG7" s="189">
        <v>4</v>
      </c>
      <c r="AH7" s="189" t="str">
        <f t="shared" si="0"/>
        <v>Immobilisation</v>
      </c>
      <c r="AI7" s="189" t="str">
        <f>AH7&amp;" - "&amp;AF7</f>
        <v>Immobilisation - Aménagement extérieur</v>
      </c>
      <c r="AJ7" s="189">
        <v>27</v>
      </c>
      <c r="AK7" s="189" t="s">
        <v>404</v>
      </c>
      <c r="AO7" s="256" t="s">
        <v>466</v>
      </c>
      <c r="AP7" s="413">
        <v>87.6</v>
      </c>
      <c r="AQ7" s="413">
        <v>3</v>
      </c>
      <c r="AR7" s="413">
        <v>5.7</v>
      </c>
      <c r="AS7" s="413">
        <v>3.7</v>
      </c>
      <c r="AT7" s="414">
        <f t="shared" si="1"/>
        <v>12.399999999999999</v>
      </c>
      <c r="AV7" s="189" t="str">
        <f t="shared" si="2"/>
        <v>05_Charlevoix :  12,4</v>
      </c>
      <c r="AX7" s="189" t="s">
        <v>490</v>
      </c>
      <c r="AY7" s="448" t="s">
        <v>900</v>
      </c>
      <c r="AZ7" s="448" t="s">
        <v>901</v>
      </c>
    </row>
    <row r="8" spans="1:53" ht="12.75" customHeight="1">
      <c r="A8" s="189" t="s">
        <v>37</v>
      </c>
      <c r="I8" s="415"/>
      <c r="S8" s="409" t="s">
        <v>74</v>
      </c>
      <c r="T8" s="189" t="s">
        <v>536</v>
      </c>
      <c r="U8" s="543" t="s">
        <v>135</v>
      </c>
      <c r="X8" s="410" t="s">
        <v>32</v>
      </c>
      <c r="AB8" s="189" t="s">
        <v>864</v>
      </c>
      <c r="AC8" s="189" t="s">
        <v>441</v>
      </c>
      <c r="AD8" s="189" t="s">
        <v>547</v>
      </c>
      <c r="AE8" s="189" t="s">
        <v>865</v>
      </c>
      <c r="AF8" s="189" t="s">
        <v>358</v>
      </c>
      <c r="AG8" s="189">
        <v>4</v>
      </c>
      <c r="AH8" s="189" t="str">
        <f t="shared" si="0"/>
        <v>Immobilisation</v>
      </c>
      <c r="AI8" s="189" t="str">
        <f>AH8&amp;" - "&amp;AF8</f>
        <v>Immobilisation - Aménagement intérieur</v>
      </c>
      <c r="AJ8" s="189">
        <v>30</v>
      </c>
      <c r="AK8" s="189" t="s">
        <v>405</v>
      </c>
      <c r="AO8" s="256" t="s">
        <v>467</v>
      </c>
      <c r="AP8" s="413">
        <v>87.5</v>
      </c>
      <c r="AQ8" s="413">
        <v>8</v>
      </c>
      <c r="AR8" s="413">
        <v>3.4</v>
      </c>
      <c r="AS8" s="413">
        <v>1.1000000000000001</v>
      </c>
      <c r="AT8" s="414">
        <f t="shared" si="1"/>
        <v>12.5</v>
      </c>
      <c r="AV8" s="189" t="str">
        <f t="shared" si="2"/>
        <v>06_Chaudières-Appalaches :  12,5</v>
      </c>
      <c r="AX8" s="189" t="s">
        <v>491</v>
      </c>
      <c r="AY8" s="448" t="s">
        <v>902</v>
      </c>
      <c r="AZ8" s="448" t="s">
        <v>903</v>
      </c>
    </row>
    <row r="9" spans="1:53" ht="12.75" customHeight="1">
      <c r="A9" s="189" t="s">
        <v>73</v>
      </c>
      <c r="E9" s="189" t="s">
        <v>28</v>
      </c>
      <c r="S9" s="409" t="s">
        <v>532</v>
      </c>
      <c r="T9" s="189" t="s">
        <v>79</v>
      </c>
      <c r="U9" s="543" t="s">
        <v>1129</v>
      </c>
      <c r="X9" s="410" t="s">
        <v>76</v>
      </c>
      <c r="AB9" s="189" t="s">
        <v>866</v>
      </c>
      <c r="AC9" s="189" t="s">
        <v>433</v>
      </c>
      <c r="AD9" s="189" t="s">
        <v>867</v>
      </c>
      <c r="AE9" s="189" t="s">
        <v>77</v>
      </c>
      <c r="AF9" s="189" t="s">
        <v>32</v>
      </c>
      <c r="AG9" s="189">
        <v>4</v>
      </c>
      <c r="AH9" s="189" t="str">
        <f>VLOOKUP(AG9,$AJ$2:$AK$11,2,FALSE)</f>
        <v>Immobilisation</v>
      </c>
      <c r="AI9" s="189" t="str">
        <f t="shared" ref="AI9:AI18" si="3">AH10&amp;" - "&amp;AF10</f>
        <v>Immobilisation - Bateau</v>
      </c>
      <c r="AJ9" s="189">
        <v>38</v>
      </c>
      <c r="AK9" s="189" t="s">
        <v>406</v>
      </c>
      <c r="AO9" s="256" t="s">
        <v>468</v>
      </c>
      <c r="AP9" s="413">
        <v>92.1</v>
      </c>
      <c r="AQ9" s="413">
        <v>2</v>
      </c>
      <c r="AR9" s="413">
        <v>1.3</v>
      </c>
      <c r="AS9" s="413">
        <v>4.5999999999999996</v>
      </c>
      <c r="AT9" s="414">
        <f t="shared" si="1"/>
        <v>7.8999999999999995</v>
      </c>
      <c r="AV9" s="189" t="str">
        <f t="shared" si="2"/>
        <v>07_Mauricie :  7,9</v>
      </c>
      <c r="AX9" s="189" t="s">
        <v>492</v>
      </c>
      <c r="AY9" s="448" t="s">
        <v>904</v>
      </c>
      <c r="AZ9" s="448" t="s">
        <v>905</v>
      </c>
    </row>
    <row r="10" spans="1:53" ht="12.75" customHeight="1">
      <c r="A10" s="189" t="s">
        <v>75</v>
      </c>
      <c r="E10" s="189" t="s">
        <v>39</v>
      </c>
      <c r="I10" s="415"/>
      <c r="S10" s="409" t="s">
        <v>82</v>
      </c>
      <c r="T10" s="189" t="s">
        <v>79</v>
      </c>
      <c r="U10" s="543" t="s">
        <v>136</v>
      </c>
      <c r="X10" s="410" t="s">
        <v>80</v>
      </c>
      <c r="AB10" s="189" t="s">
        <v>868</v>
      </c>
      <c r="AC10" s="189" t="s">
        <v>81</v>
      </c>
      <c r="AE10" s="189" t="s">
        <v>92</v>
      </c>
      <c r="AF10" s="189" t="s">
        <v>394</v>
      </c>
      <c r="AG10" s="189">
        <v>4</v>
      </c>
      <c r="AH10" s="189" t="str">
        <f t="shared" si="0"/>
        <v>Immobilisation</v>
      </c>
      <c r="AI10" s="189" t="str">
        <f t="shared" si="3"/>
        <v>Immobilisation - Construction</v>
      </c>
      <c r="AJ10" s="189">
        <v>39</v>
      </c>
      <c r="AK10" s="189" t="s">
        <v>381</v>
      </c>
      <c r="AO10" s="256" t="s">
        <v>469</v>
      </c>
      <c r="AP10" s="413">
        <v>88.1</v>
      </c>
      <c r="AQ10" s="413">
        <v>7.3</v>
      </c>
      <c r="AR10" s="413">
        <v>3.6</v>
      </c>
      <c r="AS10" s="413">
        <v>1</v>
      </c>
      <c r="AT10" s="414">
        <f t="shared" si="1"/>
        <v>11.9</v>
      </c>
      <c r="AV10" s="189" t="str">
        <f t="shared" si="2"/>
        <v>08_Cantons-de-L’Est :  11,9</v>
      </c>
      <c r="AY10" s="448" t="s">
        <v>906</v>
      </c>
      <c r="AZ10" s="448" t="s">
        <v>130</v>
      </c>
    </row>
    <row r="11" spans="1:53" ht="12.75" customHeight="1">
      <c r="A11" s="189" t="s">
        <v>442</v>
      </c>
      <c r="E11" s="189" t="s">
        <v>526</v>
      </c>
      <c r="S11" s="409" t="s">
        <v>85</v>
      </c>
      <c r="T11" s="189" t="s">
        <v>86</v>
      </c>
      <c r="U11" s="543" t="s">
        <v>139</v>
      </c>
      <c r="X11" s="410" t="s">
        <v>541</v>
      </c>
      <c r="AB11" s="189" t="s">
        <v>869</v>
      </c>
      <c r="AC11" s="189" t="s">
        <v>84</v>
      </c>
      <c r="AF11" s="189" t="s">
        <v>357</v>
      </c>
      <c r="AG11" s="189">
        <v>4</v>
      </c>
      <c r="AH11" s="189" t="str">
        <f t="shared" si="0"/>
        <v>Immobilisation</v>
      </c>
      <c r="AI11" s="189" t="str">
        <f t="shared" si="3"/>
        <v>Immobilisation - Équipements</v>
      </c>
      <c r="AJ11" s="189">
        <v>40</v>
      </c>
      <c r="AK11" s="189" t="s">
        <v>407</v>
      </c>
      <c r="AO11" s="256" t="s">
        <v>470</v>
      </c>
      <c r="AP11" s="413">
        <v>82.8</v>
      </c>
      <c r="AQ11" s="413">
        <v>8.6999999999999993</v>
      </c>
      <c r="AR11" s="413">
        <v>6.6</v>
      </c>
      <c r="AS11" s="413">
        <v>1.9</v>
      </c>
      <c r="AT11" s="414">
        <f t="shared" si="1"/>
        <v>17.2</v>
      </c>
      <c r="AV11" s="189" t="str">
        <f t="shared" si="2"/>
        <v>09_Montérégie :  17,2</v>
      </c>
      <c r="AY11" s="448" t="s">
        <v>907</v>
      </c>
      <c r="AZ11" s="448" t="s">
        <v>908</v>
      </c>
    </row>
    <row r="12" spans="1:53" ht="12.75" customHeight="1">
      <c r="I12" s="415"/>
      <c r="S12" s="409" t="s">
        <v>533</v>
      </c>
      <c r="T12" s="189" t="s">
        <v>90</v>
      </c>
      <c r="U12" s="543" t="s">
        <v>141</v>
      </c>
      <c r="X12" s="410" t="s">
        <v>88</v>
      </c>
      <c r="AB12" s="189" t="s">
        <v>870</v>
      </c>
      <c r="AC12" s="189" t="s">
        <v>89</v>
      </c>
      <c r="AF12" s="189" t="s">
        <v>361</v>
      </c>
      <c r="AG12" s="189">
        <v>4</v>
      </c>
      <c r="AH12" s="189" t="str">
        <f t="shared" si="0"/>
        <v>Immobilisation</v>
      </c>
      <c r="AI12" s="189" t="str">
        <f t="shared" si="3"/>
        <v>Immobilisation - Espaces administratifs</v>
      </c>
      <c r="AO12" s="256" t="s">
        <v>471</v>
      </c>
      <c r="AP12" s="413">
        <v>95</v>
      </c>
      <c r="AQ12" s="413">
        <v>1.9</v>
      </c>
      <c r="AR12" s="413">
        <v>1.6</v>
      </c>
      <c r="AS12" s="413">
        <v>1.6</v>
      </c>
      <c r="AT12" s="414">
        <f t="shared" si="1"/>
        <v>5.0999999999999996</v>
      </c>
      <c r="AV12" s="189" t="str">
        <f t="shared" si="2"/>
        <v>10_Lanaudière :  5,1</v>
      </c>
      <c r="AY12" s="448" t="s">
        <v>909</v>
      </c>
      <c r="AZ12" s="448" t="s">
        <v>910</v>
      </c>
    </row>
    <row r="13" spans="1:53" ht="12.75" customHeight="1">
      <c r="S13" s="409" t="s">
        <v>534</v>
      </c>
      <c r="T13" s="189" t="s">
        <v>93</v>
      </c>
      <c r="U13" s="543" t="s">
        <v>143</v>
      </c>
      <c r="X13" s="410" t="s">
        <v>91</v>
      </c>
      <c r="AB13" s="189" t="s">
        <v>92</v>
      </c>
      <c r="AC13" s="189" t="s">
        <v>92</v>
      </c>
      <c r="AF13" s="189" t="s">
        <v>365</v>
      </c>
      <c r="AG13" s="189">
        <v>4</v>
      </c>
      <c r="AH13" s="189" t="str">
        <f t="shared" si="0"/>
        <v>Immobilisation</v>
      </c>
      <c r="AI13" s="189" t="str">
        <f t="shared" si="3"/>
        <v>Immobilisation - Espaces commerciaux</v>
      </c>
      <c r="AO13" s="256" t="s">
        <v>472</v>
      </c>
      <c r="AP13" s="413">
        <v>79.599999999999994</v>
      </c>
      <c r="AQ13" s="413">
        <v>15.9</v>
      </c>
      <c r="AR13" s="413">
        <v>2.7</v>
      </c>
      <c r="AS13" s="413">
        <v>1.9</v>
      </c>
      <c r="AT13" s="414">
        <f t="shared" si="1"/>
        <v>20.5</v>
      </c>
      <c r="AV13" s="189" t="str">
        <f t="shared" si="2"/>
        <v>11_Laurentides :  20,5</v>
      </c>
      <c r="AY13" s="448" t="s">
        <v>911</v>
      </c>
      <c r="AZ13" s="448" t="s">
        <v>912</v>
      </c>
    </row>
    <row r="14" spans="1:53" ht="12.75" customHeight="1">
      <c r="S14" s="409" t="s">
        <v>535</v>
      </c>
      <c r="T14" s="189" t="s">
        <v>97</v>
      </c>
      <c r="U14" s="543" t="s">
        <v>144</v>
      </c>
      <c r="X14" s="410" t="s">
        <v>95</v>
      </c>
      <c r="AF14" s="189" t="s">
        <v>366</v>
      </c>
      <c r="AG14" s="189">
        <v>4</v>
      </c>
      <c r="AH14" s="189" t="str">
        <f t="shared" si="0"/>
        <v>Immobilisation</v>
      </c>
      <c r="AI14" s="189" t="str">
        <f t="shared" si="3"/>
        <v>Immobilisation - Interprétation</v>
      </c>
      <c r="AO14" s="256" t="s">
        <v>473</v>
      </c>
      <c r="AP14" s="413">
        <v>34.200000000000003</v>
      </c>
      <c r="AQ14" s="413">
        <v>30.7</v>
      </c>
      <c r="AR14" s="413">
        <v>19.5</v>
      </c>
      <c r="AS14" s="413">
        <v>15.6</v>
      </c>
      <c r="AT14" s="414">
        <f t="shared" si="1"/>
        <v>65.8</v>
      </c>
      <c r="AV14" s="189" t="str">
        <f t="shared" si="2"/>
        <v>12_Montréal :  65,8</v>
      </c>
      <c r="AY14" s="448" t="s">
        <v>913</v>
      </c>
      <c r="AZ14" s="448" t="s">
        <v>131</v>
      </c>
    </row>
    <row r="15" spans="1:53" ht="12.75" customHeight="1">
      <c r="S15" s="409" t="s">
        <v>32</v>
      </c>
      <c r="T15" s="189" t="s">
        <v>537</v>
      </c>
      <c r="U15" s="543" t="s">
        <v>146</v>
      </c>
      <c r="X15" s="410" t="s">
        <v>542</v>
      </c>
      <c r="AF15" s="189" t="s">
        <v>363</v>
      </c>
      <c r="AG15" s="189">
        <v>4</v>
      </c>
      <c r="AH15" s="189" t="str">
        <f t="shared" si="0"/>
        <v>Immobilisation</v>
      </c>
      <c r="AI15" s="189" t="str">
        <f t="shared" si="3"/>
        <v>Immobilisation - Mise à niveau</v>
      </c>
      <c r="AO15" s="256" t="s">
        <v>474</v>
      </c>
      <c r="AP15" s="413">
        <v>66.5</v>
      </c>
      <c r="AQ15" s="413">
        <v>28.2</v>
      </c>
      <c r="AR15" s="413">
        <v>3.3</v>
      </c>
      <c r="AS15" s="413">
        <v>2</v>
      </c>
      <c r="AT15" s="414">
        <f t="shared" si="1"/>
        <v>33.5</v>
      </c>
      <c r="AV15" s="189" t="str">
        <f t="shared" si="2"/>
        <v>13_Outaouais :  33,5</v>
      </c>
      <c r="AY15" s="448" t="s">
        <v>914</v>
      </c>
      <c r="AZ15" s="448" t="s">
        <v>132</v>
      </c>
    </row>
    <row r="16" spans="1:53" ht="12.75" customHeight="1">
      <c r="T16" s="189" t="s">
        <v>538</v>
      </c>
      <c r="U16" s="543" t="s">
        <v>148</v>
      </c>
      <c r="X16" s="410" t="s">
        <v>543</v>
      </c>
      <c r="AF16" s="189" t="s">
        <v>360</v>
      </c>
      <c r="AG16" s="189">
        <v>4</v>
      </c>
      <c r="AH16" s="189" t="str">
        <f t="shared" si="0"/>
        <v>Immobilisation</v>
      </c>
      <c r="AI16" s="189" t="str">
        <f t="shared" si="3"/>
        <v>Immobilisation - Quai</v>
      </c>
      <c r="AO16" s="256" t="s">
        <v>475</v>
      </c>
      <c r="AP16" s="413">
        <v>85.4</v>
      </c>
      <c r="AQ16" s="413">
        <v>10.1</v>
      </c>
      <c r="AR16" s="413">
        <v>3.8</v>
      </c>
      <c r="AS16" s="413">
        <v>0.8</v>
      </c>
      <c r="AT16" s="414">
        <f t="shared" si="1"/>
        <v>14.7</v>
      </c>
      <c r="AV16" s="189" t="str">
        <f t="shared" si="2"/>
        <v>14_Abitibi-Témiscamingue :  14,7</v>
      </c>
      <c r="AY16" s="448" t="s">
        <v>915</v>
      </c>
      <c r="AZ16" s="448" t="s">
        <v>916</v>
      </c>
    </row>
    <row r="17" spans="20:52" ht="12.75" customHeight="1">
      <c r="T17" s="189" t="s">
        <v>538</v>
      </c>
      <c r="U17" s="543" t="s">
        <v>149</v>
      </c>
      <c r="X17" s="410" t="s">
        <v>544</v>
      </c>
      <c r="AF17" s="189" t="s">
        <v>395</v>
      </c>
      <c r="AG17" s="189">
        <v>4</v>
      </c>
      <c r="AH17" s="189" t="str">
        <f t="shared" si="0"/>
        <v>Immobilisation</v>
      </c>
      <c r="AI17" s="189" t="str">
        <f t="shared" si="3"/>
        <v>Immobilisation - Signalisation</v>
      </c>
      <c r="AO17" s="256" t="s">
        <v>476</v>
      </c>
      <c r="AP17" s="413">
        <v>93.6</v>
      </c>
      <c r="AQ17" s="413">
        <v>0.4</v>
      </c>
      <c r="AR17" s="413">
        <v>0.6</v>
      </c>
      <c r="AS17" s="413">
        <v>5.3</v>
      </c>
      <c r="AT17" s="414">
        <f t="shared" si="1"/>
        <v>6.3</v>
      </c>
      <c r="AV17" s="189" t="str">
        <f t="shared" si="2"/>
        <v>15_Saguenay-Lac-Saint-Jean :  6,3</v>
      </c>
      <c r="AY17" s="448" t="s">
        <v>917</v>
      </c>
      <c r="AZ17" s="448" t="s">
        <v>918</v>
      </c>
    </row>
    <row r="18" spans="20:52" ht="12.75" customHeight="1">
      <c r="T18" s="189" t="s">
        <v>99</v>
      </c>
      <c r="U18" s="543" t="s">
        <v>150</v>
      </c>
      <c r="X18" s="410" t="s">
        <v>98</v>
      </c>
      <c r="AF18" s="189" t="s">
        <v>364</v>
      </c>
      <c r="AG18" s="189">
        <v>4</v>
      </c>
      <c r="AH18" s="189" t="str">
        <f t="shared" si="0"/>
        <v>Immobilisation</v>
      </c>
      <c r="AI18" s="189" t="str">
        <f t="shared" si="3"/>
        <v>Immobilisation - Terrain</v>
      </c>
      <c r="AO18" s="256" t="s">
        <v>477</v>
      </c>
      <c r="AP18" s="413">
        <v>81.8</v>
      </c>
      <c r="AQ18" s="413"/>
      <c r="AR18" s="413"/>
      <c r="AS18" s="413">
        <v>18.2</v>
      </c>
      <c r="AT18" s="414">
        <f t="shared" si="1"/>
        <v>18.2</v>
      </c>
      <c r="AV18" s="189" t="str">
        <f t="shared" si="2"/>
        <v>16_Manicouagan :  18,2</v>
      </c>
      <c r="AY18" s="448" t="s">
        <v>919</v>
      </c>
      <c r="AZ18" s="448" t="s">
        <v>920</v>
      </c>
    </row>
    <row r="19" spans="20:52" ht="12.75" customHeight="1">
      <c r="T19" s="189" t="s">
        <v>101</v>
      </c>
      <c r="U19" s="543" t="s">
        <v>151</v>
      </c>
      <c r="X19" s="410" t="s">
        <v>100</v>
      </c>
      <c r="AF19" s="189" t="s">
        <v>396</v>
      </c>
      <c r="AG19" s="189">
        <v>4</v>
      </c>
      <c r="AH19" s="189" t="str">
        <f t="shared" si="0"/>
        <v>Immobilisation</v>
      </c>
      <c r="AI19" s="189" t="str">
        <f>AH9&amp;" - "&amp;AF9</f>
        <v>Immobilisation - Autre</v>
      </c>
      <c r="AO19" s="256" t="s">
        <v>478</v>
      </c>
      <c r="AP19" s="413">
        <v>97</v>
      </c>
      <c r="AQ19" s="413"/>
      <c r="AR19" s="413"/>
      <c r="AS19" s="413">
        <v>3</v>
      </c>
      <c r="AT19" s="414">
        <f t="shared" si="1"/>
        <v>3</v>
      </c>
      <c r="AV19" s="189" t="str">
        <f t="shared" si="2"/>
        <v>17_Duplessis :  3</v>
      </c>
      <c r="AY19" s="448" t="s">
        <v>921</v>
      </c>
      <c r="AZ19" s="448" t="s">
        <v>922</v>
      </c>
    </row>
    <row r="20" spans="20:52" ht="12.75" customHeight="1">
      <c r="T20" s="189" t="s">
        <v>62</v>
      </c>
      <c r="U20" s="543" t="s">
        <v>1130</v>
      </c>
      <c r="X20" s="410" t="s">
        <v>102</v>
      </c>
      <c r="AF20" s="189" t="s">
        <v>32</v>
      </c>
      <c r="AG20" s="189">
        <v>16</v>
      </c>
      <c r="AH20" s="189" t="str">
        <f t="shared" si="0"/>
        <v>Hébergement</v>
      </c>
      <c r="AI20" s="189" t="str">
        <f>AH21&amp;" - "&amp;AF21</f>
        <v>Hébergement - Construction</v>
      </c>
      <c r="AO20" s="256" t="s">
        <v>479</v>
      </c>
      <c r="AP20" s="412">
        <v>100</v>
      </c>
      <c r="AQ20" s="413"/>
      <c r="AR20" s="413"/>
      <c r="AS20" s="413"/>
      <c r="AT20" s="414">
        <f t="shared" si="1"/>
        <v>0</v>
      </c>
      <c r="AV20" s="189" t="str">
        <f t="shared" si="2"/>
        <v>18_Baie James :  0</v>
      </c>
      <c r="AY20" s="448" t="s">
        <v>923</v>
      </c>
      <c r="AZ20" s="448" t="s">
        <v>137</v>
      </c>
    </row>
    <row r="21" spans="20:52" ht="12.75" customHeight="1">
      <c r="T21" s="189" t="s">
        <v>104</v>
      </c>
      <c r="U21" s="543" t="s">
        <v>152</v>
      </c>
      <c r="X21" s="410" t="s">
        <v>103</v>
      </c>
      <c r="AF21" s="189" t="s">
        <v>357</v>
      </c>
      <c r="AG21" s="189">
        <v>16</v>
      </c>
      <c r="AH21" s="189" t="str">
        <f t="shared" si="0"/>
        <v>Hébergement</v>
      </c>
      <c r="AI21" s="189" t="str">
        <f>AH22&amp;" - "&amp;AF22</f>
        <v>Hébergement - Équipements et matériel</v>
      </c>
      <c r="AO21" s="256" t="s">
        <v>480</v>
      </c>
      <c r="AP21" s="413">
        <v>72.400000000000006</v>
      </c>
      <c r="AQ21" s="413">
        <v>13.3</v>
      </c>
      <c r="AR21" s="413">
        <v>10.4</v>
      </c>
      <c r="AS21" s="413">
        <v>3.9</v>
      </c>
      <c r="AT21" s="414">
        <f t="shared" si="1"/>
        <v>27.6</v>
      </c>
      <c r="AV21" s="189" t="str">
        <f t="shared" si="2"/>
        <v>19_Laval :  27,6</v>
      </c>
      <c r="AY21" s="448" t="s">
        <v>924</v>
      </c>
      <c r="AZ21" s="448" t="s">
        <v>138</v>
      </c>
    </row>
    <row r="22" spans="20:52" ht="12.75" customHeight="1">
      <c r="T22" s="189" t="s">
        <v>106</v>
      </c>
      <c r="U22" s="543" t="s">
        <v>155</v>
      </c>
      <c r="X22" s="410" t="s">
        <v>105</v>
      </c>
      <c r="AF22" s="189" t="s">
        <v>369</v>
      </c>
      <c r="AG22" s="189">
        <v>16</v>
      </c>
      <c r="AH22" s="189" t="str">
        <f t="shared" si="0"/>
        <v>Hébergement</v>
      </c>
      <c r="AI22" s="189" t="str">
        <f>AH23&amp;" - "&amp;AF23</f>
        <v>Hébergement - Rénovation</v>
      </c>
      <c r="AO22" s="256" t="s">
        <v>481</v>
      </c>
      <c r="AP22" s="413">
        <v>94.4</v>
      </c>
      <c r="AQ22" s="413">
        <v>3.9</v>
      </c>
      <c r="AR22" s="413">
        <v>1.3</v>
      </c>
      <c r="AS22" s="413">
        <v>0.4</v>
      </c>
      <c r="AT22" s="414">
        <f t="shared" si="1"/>
        <v>5.6000000000000005</v>
      </c>
      <c r="AV22" s="189" t="str">
        <f t="shared" si="2"/>
        <v>20_Centre-du-Québec :  5,6</v>
      </c>
      <c r="AY22" s="448" t="s">
        <v>925</v>
      </c>
      <c r="AZ22" s="448" t="s">
        <v>926</v>
      </c>
    </row>
    <row r="23" spans="20:52" ht="12.75" customHeight="1">
      <c r="T23" s="189" t="s">
        <v>108</v>
      </c>
      <c r="U23" s="543" t="s">
        <v>157</v>
      </c>
      <c r="X23" s="410" t="s">
        <v>107</v>
      </c>
      <c r="AF23" s="189" t="s">
        <v>368</v>
      </c>
      <c r="AG23" s="189">
        <v>16</v>
      </c>
      <c r="AH23" s="189" t="str">
        <f t="shared" si="0"/>
        <v>Hébergement</v>
      </c>
      <c r="AI23" s="189" t="str">
        <f>AH20&amp;" - "&amp;AF20</f>
        <v>Hébergement - Autre</v>
      </c>
      <c r="AO23" s="416" t="s">
        <v>482</v>
      </c>
      <c r="AP23" s="417"/>
      <c r="AQ23" s="417"/>
      <c r="AR23" s="417"/>
      <c r="AS23" s="417"/>
      <c r="AT23" s="414">
        <f t="shared" si="1"/>
        <v>0</v>
      </c>
      <c r="AV23" s="189" t="str">
        <f t="shared" si="2"/>
        <v>21_Nunavik :  0</v>
      </c>
      <c r="AY23" s="448" t="s">
        <v>927</v>
      </c>
      <c r="AZ23" s="448" t="s">
        <v>928</v>
      </c>
    </row>
    <row r="24" spans="20:52" ht="12.75" customHeight="1">
      <c r="T24" s="189" t="s">
        <v>110</v>
      </c>
      <c r="U24" s="543" t="s">
        <v>159</v>
      </c>
      <c r="X24" s="410" t="s">
        <v>109</v>
      </c>
      <c r="AF24" s="189" t="s">
        <v>32</v>
      </c>
      <c r="AG24" s="189">
        <v>20</v>
      </c>
      <c r="AH24" s="189" t="str">
        <f t="shared" si="0"/>
        <v>Restauration</v>
      </c>
      <c r="AI24" s="189" t="str">
        <f>AH29&amp;" - "&amp;AF29</f>
        <v>Honoraires professionnels - Consultant</v>
      </c>
      <c r="AO24" s="418" t="s">
        <v>483</v>
      </c>
      <c r="AP24" s="419"/>
      <c r="AQ24" s="419"/>
      <c r="AR24" s="419"/>
      <c r="AS24" s="419"/>
      <c r="AT24" s="420">
        <f t="shared" si="1"/>
        <v>0</v>
      </c>
      <c r="AV24" s="189" t="str">
        <f t="shared" si="2"/>
        <v>22_Eeyou Istchee :  0</v>
      </c>
      <c r="AY24" s="448" t="s">
        <v>929</v>
      </c>
      <c r="AZ24" s="448" t="s">
        <v>930</v>
      </c>
    </row>
    <row r="25" spans="20:52" ht="12.75" customHeight="1">
      <c r="T25" s="189" t="s">
        <v>32</v>
      </c>
      <c r="U25" s="543" t="s">
        <v>1131</v>
      </c>
      <c r="X25" s="410" t="s">
        <v>111</v>
      </c>
      <c r="AF25" s="189" t="s">
        <v>357</v>
      </c>
      <c r="AG25" s="189">
        <v>20</v>
      </c>
      <c r="AH25" s="189" t="str">
        <f t="shared" si="0"/>
        <v>Restauration</v>
      </c>
      <c r="AI25" s="189" t="str">
        <f>AH30&amp;" - "&amp;AF30</f>
        <v>Honoraires professionnels - Main-d'œuvre spécialisée</v>
      </c>
      <c r="AY25" s="448" t="s">
        <v>931</v>
      </c>
      <c r="AZ25" s="448" t="s">
        <v>140</v>
      </c>
    </row>
    <row r="26" spans="20:52" ht="12.75" customHeight="1">
      <c r="U26" s="543" t="s">
        <v>160</v>
      </c>
      <c r="X26" s="410" t="s">
        <v>112</v>
      </c>
      <c r="AF26" s="189" t="s">
        <v>369</v>
      </c>
      <c r="AG26" s="189">
        <v>20</v>
      </c>
      <c r="AH26" s="189" t="str">
        <f t="shared" si="0"/>
        <v>Restauration</v>
      </c>
      <c r="AI26" s="189" t="str">
        <f>AH28&amp;" - "&amp;AF28</f>
        <v>Honoraires professionnels - Autre</v>
      </c>
      <c r="AY26" s="448" t="s">
        <v>932</v>
      </c>
      <c r="AZ26" s="448" t="s">
        <v>933</v>
      </c>
    </row>
    <row r="27" spans="20:52" ht="12.75" customHeight="1">
      <c r="U27" s="543" t="s">
        <v>162</v>
      </c>
      <c r="X27" s="410" t="s">
        <v>113</v>
      </c>
      <c r="AF27" s="189" t="s">
        <v>368</v>
      </c>
      <c r="AG27" s="189">
        <v>20</v>
      </c>
      <c r="AH27" s="189" t="str">
        <f t="shared" si="0"/>
        <v>Restauration</v>
      </c>
      <c r="AI27" s="189" t="str">
        <f>AH42&amp;" - "&amp;AF42</f>
        <v>Intégration des arts - Loi du 1 % du MCC</v>
      </c>
      <c r="AY27" s="448" t="s">
        <v>934</v>
      </c>
      <c r="AZ27" s="448" t="s">
        <v>935</v>
      </c>
    </row>
    <row r="28" spans="20:52" ht="12.75" customHeight="1">
      <c r="U28" s="543" t="s">
        <v>163</v>
      </c>
      <c r="X28" s="410" t="s">
        <v>114</v>
      </c>
      <c r="AF28" s="189" t="s">
        <v>32</v>
      </c>
      <c r="AG28" s="189">
        <v>24</v>
      </c>
      <c r="AH28" s="189" t="str">
        <f t="shared" si="0"/>
        <v>Honoraires professionnels</v>
      </c>
      <c r="AI28" s="189" t="str">
        <f>AH45&amp;" - "&amp;AF45</f>
        <v>Autres dépenses - Contingence</v>
      </c>
      <c r="AY28" s="448" t="s">
        <v>936</v>
      </c>
      <c r="AZ28" s="448" t="s">
        <v>937</v>
      </c>
    </row>
    <row r="29" spans="20:52" ht="12.75" customHeight="1">
      <c r="U29" s="543" t="s">
        <v>164</v>
      </c>
      <c r="X29" s="410" t="s">
        <v>115</v>
      </c>
      <c r="AF29" s="189" t="s">
        <v>370</v>
      </c>
      <c r="AG29" s="189">
        <v>24</v>
      </c>
      <c r="AH29" s="189" t="str">
        <f t="shared" si="0"/>
        <v>Honoraires professionnels</v>
      </c>
      <c r="AI29" s="189" t="str">
        <f>AH46&amp;" - "&amp;AF46</f>
        <v>Autres dépenses - Contribution en nature (biens et services)</v>
      </c>
      <c r="AY29" s="448" t="s">
        <v>938</v>
      </c>
      <c r="AZ29" s="448" t="s">
        <v>939</v>
      </c>
    </row>
    <row r="30" spans="20:52" ht="12.75" customHeight="1">
      <c r="U30" s="543" t="s">
        <v>166</v>
      </c>
      <c r="X30" s="410" t="s">
        <v>116</v>
      </c>
      <c r="AF30" s="189" t="s">
        <v>522</v>
      </c>
      <c r="AG30" s="189">
        <v>24</v>
      </c>
      <c r="AH30" s="189" t="str">
        <f t="shared" si="0"/>
        <v>Honoraires professionnels</v>
      </c>
      <c r="AI30" s="189" t="str">
        <f>AH47&amp;" - "&amp;AF47</f>
        <v>Autres dépenses - Développement durable</v>
      </c>
      <c r="AY30" s="448" t="s">
        <v>940</v>
      </c>
      <c r="AZ30" s="448" t="s">
        <v>941</v>
      </c>
    </row>
    <row r="31" spans="20:52" ht="12.75" customHeight="1">
      <c r="U31" s="543" t="s">
        <v>167</v>
      </c>
      <c r="X31" s="410" t="s">
        <v>118</v>
      </c>
      <c r="AF31" s="189" t="s">
        <v>32</v>
      </c>
      <c r="AG31" s="189">
        <v>27</v>
      </c>
      <c r="AH31" s="189" t="str">
        <f t="shared" si="0"/>
        <v>Ressources humaines</v>
      </c>
      <c r="AI31" s="189" t="str">
        <f>AH48&amp;" - "&amp;AF48</f>
        <v>Autres dépenses - Dragage pour la réalisation du projet</v>
      </c>
      <c r="AY31" s="448" t="s">
        <v>942</v>
      </c>
      <c r="AZ31" s="448" t="s">
        <v>943</v>
      </c>
    </row>
    <row r="32" spans="20:52" ht="12.75" customHeight="1">
      <c r="U32" s="543" t="s">
        <v>169</v>
      </c>
      <c r="X32" s="410" t="s">
        <v>119</v>
      </c>
      <c r="AF32" s="189" t="s">
        <v>371</v>
      </c>
      <c r="AG32" s="189">
        <v>27</v>
      </c>
      <c r="AH32" s="189" t="str">
        <f t="shared" si="0"/>
        <v>Ressources humaines</v>
      </c>
      <c r="AI32" s="189" t="str">
        <f>AH49&amp;" - "&amp;AF49</f>
        <v>Autres dépenses - Dragage récurrent</v>
      </c>
      <c r="AY32" s="448" t="s">
        <v>944</v>
      </c>
      <c r="AZ32" s="448" t="s">
        <v>945</v>
      </c>
    </row>
    <row r="33" spans="21:52" ht="12.75" customHeight="1">
      <c r="U33" s="543" t="s">
        <v>171</v>
      </c>
      <c r="X33" s="410" t="s">
        <v>120</v>
      </c>
      <c r="AF33" s="189" t="s">
        <v>372</v>
      </c>
      <c r="AG33" s="189">
        <v>27</v>
      </c>
      <c r="AH33" s="189" t="str">
        <f t="shared" si="0"/>
        <v>Ressources humaines</v>
      </c>
      <c r="AI33" s="189" t="str">
        <f t="shared" ref="AI33:AI42" si="4">AH51&amp;" - "&amp;AF51</f>
        <v>Autres dépenses - Frais d’administration</v>
      </c>
      <c r="AY33" s="448" t="s">
        <v>946</v>
      </c>
      <c r="AZ33" s="448" t="s">
        <v>142</v>
      </c>
    </row>
    <row r="34" spans="21:52" ht="12.75" customHeight="1">
      <c r="U34" s="543" t="s">
        <v>173</v>
      </c>
      <c r="X34" s="410" t="s">
        <v>121</v>
      </c>
      <c r="AF34" s="189" t="s">
        <v>373</v>
      </c>
      <c r="AG34" s="189">
        <v>30</v>
      </c>
      <c r="AH34" s="189" t="str">
        <f t="shared" si="0"/>
        <v>Promotion/Marketing/Commercialisation</v>
      </c>
      <c r="AI34" s="189" t="str">
        <f t="shared" si="4"/>
        <v>Autres dépenses - Frais de déplacement</v>
      </c>
      <c r="AY34" s="448" t="s">
        <v>947</v>
      </c>
      <c r="AZ34" s="448" t="s">
        <v>948</v>
      </c>
    </row>
    <row r="35" spans="21:52" ht="12.75" customHeight="1">
      <c r="U35" s="543" t="s">
        <v>174</v>
      </c>
      <c r="X35" s="410" t="s">
        <v>122</v>
      </c>
      <c r="AF35" s="189" t="s">
        <v>379</v>
      </c>
      <c r="AG35" s="189">
        <v>30</v>
      </c>
      <c r="AH35" s="189" t="str">
        <f t="shared" si="0"/>
        <v>Promotion/Marketing/Commercialisation</v>
      </c>
      <c r="AI35" s="189" t="str">
        <f t="shared" si="4"/>
        <v>Autres dépenses - Frais de financement</v>
      </c>
      <c r="AY35" s="448" t="s">
        <v>949</v>
      </c>
      <c r="AZ35" s="448" t="s">
        <v>950</v>
      </c>
    </row>
    <row r="36" spans="21:52" ht="12.75" customHeight="1">
      <c r="U36" s="543" t="s">
        <v>175</v>
      </c>
      <c r="X36" s="410" t="s">
        <v>123</v>
      </c>
      <c r="AF36" s="189" t="s">
        <v>32</v>
      </c>
      <c r="AG36" s="189">
        <v>30</v>
      </c>
      <c r="AH36" s="189" t="str">
        <f t="shared" si="0"/>
        <v>Promotion/Marketing/Commercialisation</v>
      </c>
      <c r="AI36" s="189" t="str">
        <f t="shared" si="4"/>
        <v>Autres dépenses - Frais de transport</v>
      </c>
      <c r="AY36" s="448" t="s">
        <v>951</v>
      </c>
      <c r="AZ36" s="448" t="s">
        <v>65</v>
      </c>
    </row>
    <row r="37" spans="21:52" ht="12.75" customHeight="1">
      <c r="U37" s="543" t="s">
        <v>176</v>
      </c>
      <c r="X37" s="410" t="s">
        <v>124</v>
      </c>
      <c r="AF37" s="189" t="s">
        <v>374</v>
      </c>
      <c r="AG37" s="189">
        <v>30</v>
      </c>
      <c r="AH37" s="189" t="str">
        <f t="shared" si="0"/>
        <v>Promotion/Marketing/Commercialisation</v>
      </c>
      <c r="AI37" s="189" t="str">
        <f t="shared" si="4"/>
        <v>Autres dépenses - Frais d'ouverture et de démarrage</v>
      </c>
      <c r="AY37" s="448" t="s">
        <v>952</v>
      </c>
      <c r="AZ37" s="448" t="s">
        <v>953</v>
      </c>
    </row>
    <row r="38" spans="21:52" ht="12.75" customHeight="1">
      <c r="U38" s="543" t="s">
        <v>177</v>
      </c>
      <c r="X38" s="410" t="s">
        <v>125</v>
      </c>
      <c r="AF38" s="189" t="s">
        <v>376</v>
      </c>
      <c r="AG38" s="189">
        <v>30</v>
      </c>
      <c r="AH38" s="189" t="str">
        <f t="shared" si="0"/>
        <v>Promotion/Marketing/Commercialisation</v>
      </c>
      <c r="AI38" s="189" t="str">
        <f t="shared" si="4"/>
        <v>Autres dépenses - Intérêts</v>
      </c>
      <c r="AY38" s="448" t="s">
        <v>954</v>
      </c>
      <c r="AZ38" s="448" t="s">
        <v>144</v>
      </c>
    </row>
    <row r="39" spans="21:52" ht="12.75" customHeight="1">
      <c r="U39" s="543" t="s">
        <v>179</v>
      </c>
      <c r="X39" s="410" t="s">
        <v>126</v>
      </c>
      <c r="AF39" s="189" t="s">
        <v>375</v>
      </c>
      <c r="AG39" s="189">
        <v>30</v>
      </c>
      <c r="AH39" s="189" t="str">
        <f t="shared" si="0"/>
        <v>Promotion/Marketing/Commercialisation</v>
      </c>
      <c r="AI39" s="189" t="str">
        <f t="shared" si="4"/>
        <v>Autres dépenses - Permis</v>
      </c>
      <c r="AY39" s="448" t="s">
        <v>955</v>
      </c>
      <c r="AZ39" s="448" t="s">
        <v>145</v>
      </c>
    </row>
    <row r="40" spans="21:52" ht="12.75" customHeight="1">
      <c r="U40" s="543" t="s">
        <v>180</v>
      </c>
      <c r="X40" s="410" t="s">
        <v>127</v>
      </c>
      <c r="AF40" s="189" t="s">
        <v>378</v>
      </c>
      <c r="AG40" s="189">
        <v>30</v>
      </c>
      <c r="AH40" s="189" t="str">
        <f t="shared" si="0"/>
        <v>Promotion/Marketing/Commercialisation</v>
      </c>
      <c r="AI40" s="189" t="str">
        <f t="shared" si="4"/>
        <v>Autres dépenses - Taxes non remboursables</v>
      </c>
      <c r="AY40" s="448" t="s">
        <v>956</v>
      </c>
      <c r="AZ40" s="448" t="s">
        <v>957</v>
      </c>
    </row>
    <row r="41" spans="21:52" ht="12.75" customHeight="1">
      <c r="U41" s="543" t="s">
        <v>181</v>
      </c>
      <c r="X41" s="410" t="s">
        <v>128</v>
      </c>
      <c r="AF41" s="189" t="s">
        <v>377</v>
      </c>
      <c r="AG41" s="189">
        <v>30</v>
      </c>
      <c r="AH41" s="189" t="str">
        <f t="shared" si="0"/>
        <v>Promotion/Marketing/Commercialisation</v>
      </c>
      <c r="AI41" s="189" t="str">
        <f t="shared" si="4"/>
        <v>Autres dépenses - Taxes remboursables</v>
      </c>
      <c r="AY41" s="448" t="s">
        <v>958</v>
      </c>
      <c r="AZ41" s="448" t="s">
        <v>147</v>
      </c>
    </row>
    <row r="42" spans="21:52" ht="12.75" customHeight="1">
      <c r="U42" s="543" t="s">
        <v>182</v>
      </c>
      <c r="X42" s="410" t="s">
        <v>129</v>
      </c>
      <c r="AF42" s="189" t="s">
        <v>380</v>
      </c>
      <c r="AG42" s="189">
        <v>38</v>
      </c>
      <c r="AH42" s="189" t="str">
        <f t="shared" si="0"/>
        <v>Intégration des arts</v>
      </c>
      <c r="AI42" s="189" t="str">
        <f t="shared" si="4"/>
        <v>Autres dépenses - Visibilité MTO (plaque sur le site)</v>
      </c>
      <c r="AY42" s="448" t="s">
        <v>959</v>
      </c>
      <c r="AZ42" s="448" t="s">
        <v>960</v>
      </c>
    </row>
    <row r="43" spans="21:52" ht="12.75" customHeight="1">
      <c r="U43" s="543" t="s">
        <v>183</v>
      </c>
      <c r="AF43" s="189" t="s">
        <v>381</v>
      </c>
      <c r="AG43" s="189">
        <v>39</v>
      </c>
      <c r="AH43" s="189" t="str">
        <f t="shared" si="0"/>
        <v>Fonds de roulement</v>
      </c>
      <c r="AI43" s="189" t="str">
        <f>AH44&amp;" - "&amp;AF44</f>
        <v>Autres dépenses - Autre</v>
      </c>
      <c r="AY43" s="448" t="s">
        <v>961</v>
      </c>
      <c r="AZ43" s="448" t="s">
        <v>962</v>
      </c>
    </row>
    <row r="44" spans="21:52" ht="12.75" customHeight="1">
      <c r="U44" s="543" t="s">
        <v>1132</v>
      </c>
      <c r="AF44" s="189" t="s">
        <v>32</v>
      </c>
      <c r="AG44" s="189">
        <v>40</v>
      </c>
      <c r="AH44" s="189" t="str">
        <f t="shared" si="0"/>
        <v>Autres dépenses</v>
      </c>
      <c r="AY44" s="448" t="s">
        <v>963</v>
      </c>
      <c r="AZ44" s="448" t="s">
        <v>964</v>
      </c>
    </row>
    <row r="45" spans="21:52" ht="12.75" customHeight="1">
      <c r="U45" s="543" t="s">
        <v>187</v>
      </c>
      <c r="AF45" s="189" t="s">
        <v>393</v>
      </c>
      <c r="AG45" s="189">
        <v>40</v>
      </c>
      <c r="AH45" s="189" t="str">
        <f t="shared" si="0"/>
        <v>Autres dépenses</v>
      </c>
      <c r="AY45" s="448" t="s">
        <v>965</v>
      </c>
      <c r="AZ45" s="448" t="s">
        <v>153</v>
      </c>
    </row>
    <row r="46" spans="21:52" ht="12.75" customHeight="1">
      <c r="U46" s="543" t="s">
        <v>1133</v>
      </c>
      <c r="AF46" s="189" t="s">
        <v>392</v>
      </c>
      <c r="AG46" s="189">
        <v>40</v>
      </c>
      <c r="AH46" s="189" t="str">
        <f t="shared" si="0"/>
        <v>Autres dépenses</v>
      </c>
      <c r="AY46" s="448" t="s">
        <v>966</v>
      </c>
      <c r="AZ46" s="448" t="s">
        <v>967</v>
      </c>
    </row>
    <row r="47" spans="21:52" ht="12.75" customHeight="1">
      <c r="U47" s="543" t="s">
        <v>192</v>
      </c>
      <c r="AF47" s="189" t="s">
        <v>272</v>
      </c>
      <c r="AG47" s="189">
        <v>40</v>
      </c>
      <c r="AH47" s="189" t="str">
        <f t="shared" si="0"/>
        <v>Autres dépenses</v>
      </c>
      <c r="AY47" s="448" t="s">
        <v>968</v>
      </c>
      <c r="AZ47" s="448" t="s">
        <v>87</v>
      </c>
    </row>
    <row r="48" spans="21:52" ht="12.75" customHeight="1">
      <c r="U48" s="543" t="s">
        <v>194</v>
      </c>
      <c r="AF48" s="189" t="s">
        <v>389</v>
      </c>
      <c r="AG48" s="189">
        <v>40</v>
      </c>
      <c r="AH48" s="189" t="str">
        <f t="shared" si="0"/>
        <v>Autres dépenses</v>
      </c>
      <c r="AY48" s="448" t="s">
        <v>969</v>
      </c>
      <c r="AZ48" s="448" t="s">
        <v>970</v>
      </c>
    </row>
    <row r="49" spans="21:52" ht="12.75" customHeight="1">
      <c r="U49" s="543" t="s">
        <v>195</v>
      </c>
      <c r="AF49" s="189" t="s">
        <v>390</v>
      </c>
      <c r="AG49" s="189">
        <v>40</v>
      </c>
      <c r="AH49" s="189" t="str">
        <f t="shared" si="0"/>
        <v>Autres dépenses</v>
      </c>
      <c r="AY49" s="448" t="s">
        <v>971</v>
      </c>
      <c r="AZ49" s="448" t="s">
        <v>972</v>
      </c>
    </row>
    <row r="50" spans="21:52" ht="12.75" customHeight="1">
      <c r="U50" s="543" t="s">
        <v>196</v>
      </c>
      <c r="AF50" s="189" t="s">
        <v>391</v>
      </c>
      <c r="AG50" s="189">
        <v>40</v>
      </c>
      <c r="AH50" s="189" t="str">
        <f t="shared" si="0"/>
        <v>Autres dépenses</v>
      </c>
      <c r="AY50" s="448" t="s">
        <v>973</v>
      </c>
      <c r="AZ50" s="448" t="s">
        <v>974</v>
      </c>
    </row>
    <row r="51" spans="21:52" ht="12.75" customHeight="1">
      <c r="U51" s="543" t="s">
        <v>197</v>
      </c>
      <c r="AF51" s="189" t="s">
        <v>548</v>
      </c>
      <c r="AG51" s="189">
        <v>40</v>
      </c>
      <c r="AH51" s="189" t="str">
        <f t="shared" si="0"/>
        <v>Autres dépenses</v>
      </c>
      <c r="AY51" s="448" t="s">
        <v>975</v>
      </c>
      <c r="AZ51" s="448" t="s">
        <v>976</v>
      </c>
    </row>
    <row r="52" spans="21:52" ht="12.75" customHeight="1">
      <c r="U52" s="543" t="s">
        <v>1134</v>
      </c>
      <c r="AF52" s="189" t="s">
        <v>387</v>
      </c>
      <c r="AG52" s="189">
        <v>40</v>
      </c>
      <c r="AH52" s="189" t="str">
        <f t="shared" si="0"/>
        <v>Autres dépenses</v>
      </c>
      <c r="AY52" s="448" t="s">
        <v>977</v>
      </c>
      <c r="AZ52" s="448" t="s">
        <v>978</v>
      </c>
    </row>
    <row r="53" spans="21:52" ht="12.75" customHeight="1">
      <c r="U53" s="543" t="s">
        <v>198</v>
      </c>
      <c r="AF53" s="189" t="s">
        <v>385</v>
      </c>
      <c r="AG53" s="189">
        <v>40</v>
      </c>
      <c r="AH53" s="189" t="str">
        <f t="shared" si="0"/>
        <v>Autres dépenses</v>
      </c>
      <c r="AY53" s="448" t="s">
        <v>979</v>
      </c>
      <c r="AZ53" s="448" t="s">
        <v>154</v>
      </c>
    </row>
    <row r="54" spans="21:52" ht="12.75" customHeight="1">
      <c r="U54" s="543" t="s">
        <v>1135</v>
      </c>
      <c r="AF54" s="189" t="s">
        <v>397</v>
      </c>
      <c r="AG54" s="189">
        <v>40</v>
      </c>
      <c r="AH54" s="189" t="str">
        <f t="shared" si="0"/>
        <v>Autres dépenses</v>
      </c>
      <c r="AY54" s="448" t="s">
        <v>980</v>
      </c>
      <c r="AZ54" s="448" t="s">
        <v>981</v>
      </c>
    </row>
    <row r="55" spans="21:52" ht="12.75" customHeight="1">
      <c r="U55" s="543" t="s">
        <v>199</v>
      </c>
      <c r="AF55" s="189" t="s">
        <v>523</v>
      </c>
      <c r="AG55" s="189">
        <v>40</v>
      </c>
      <c r="AH55" s="189" t="str">
        <f t="shared" si="0"/>
        <v>Autres dépenses</v>
      </c>
      <c r="AY55" s="448" t="s">
        <v>982</v>
      </c>
      <c r="AZ55" s="448" t="s">
        <v>983</v>
      </c>
    </row>
    <row r="56" spans="21:52" ht="12.75" customHeight="1">
      <c r="U56" s="543" t="s">
        <v>200</v>
      </c>
      <c r="AF56" s="189" t="s">
        <v>382</v>
      </c>
      <c r="AG56" s="189">
        <v>40</v>
      </c>
      <c r="AH56" s="189" t="str">
        <f t="shared" si="0"/>
        <v>Autres dépenses</v>
      </c>
      <c r="AY56" s="448" t="s">
        <v>984</v>
      </c>
      <c r="AZ56" s="448" t="s">
        <v>985</v>
      </c>
    </row>
    <row r="57" spans="21:52" ht="12.75" customHeight="1">
      <c r="U57" s="543" t="s">
        <v>201</v>
      </c>
      <c r="AF57" s="189" t="s">
        <v>386</v>
      </c>
      <c r="AG57" s="189">
        <v>40</v>
      </c>
      <c r="AH57" s="189" t="str">
        <f t="shared" si="0"/>
        <v>Autres dépenses</v>
      </c>
      <c r="AY57" s="448" t="s">
        <v>986</v>
      </c>
      <c r="AZ57" s="448" t="s">
        <v>156</v>
      </c>
    </row>
    <row r="58" spans="21:52" ht="12.75" customHeight="1">
      <c r="U58" s="543" t="s">
        <v>202</v>
      </c>
      <c r="AF58" s="189" t="s">
        <v>383</v>
      </c>
      <c r="AG58" s="189">
        <v>40</v>
      </c>
      <c r="AH58" s="189" t="str">
        <f t="shared" si="0"/>
        <v>Autres dépenses</v>
      </c>
      <c r="AY58" s="448" t="s">
        <v>987</v>
      </c>
      <c r="AZ58" s="448" t="s">
        <v>158</v>
      </c>
    </row>
    <row r="59" spans="21:52" ht="12.75" customHeight="1">
      <c r="U59" s="543" t="s">
        <v>203</v>
      </c>
      <c r="AF59" s="189" t="s">
        <v>384</v>
      </c>
      <c r="AG59" s="189">
        <v>40</v>
      </c>
      <c r="AH59" s="189" t="str">
        <f t="shared" si="0"/>
        <v>Autres dépenses</v>
      </c>
      <c r="AY59" s="448" t="s">
        <v>988</v>
      </c>
      <c r="AZ59" s="448" t="s">
        <v>989</v>
      </c>
    </row>
    <row r="60" spans="21:52" ht="12.75" customHeight="1">
      <c r="U60" s="543" t="s">
        <v>204</v>
      </c>
      <c r="AF60" s="189" t="s">
        <v>388</v>
      </c>
      <c r="AG60" s="189">
        <v>40</v>
      </c>
      <c r="AH60" s="189" t="str">
        <f t="shared" si="0"/>
        <v>Autres dépenses</v>
      </c>
      <c r="AY60" s="448" t="s">
        <v>990</v>
      </c>
      <c r="AZ60" s="448" t="s">
        <v>991</v>
      </c>
    </row>
    <row r="61" spans="21:52" ht="12.75" customHeight="1">
      <c r="U61" s="543" t="s">
        <v>205</v>
      </c>
      <c r="AY61" s="448" t="s">
        <v>992</v>
      </c>
      <c r="AZ61" s="448" t="s">
        <v>993</v>
      </c>
    </row>
    <row r="62" spans="21:52" ht="12.75" customHeight="1">
      <c r="U62" s="543" t="s">
        <v>524</v>
      </c>
      <c r="AY62" s="448" t="s">
        <v>994</v>
      </c>
      <c r="AZ62" s="448" t="s">
        <v>995</v>
      </c>
    </row>
    <row r="63" spans="21:52" ht="12.75" customHeight="1">
      <c r="U63" s="543" t="s">
        <v>206</v>
      </c>
      <c r="AY63" s="448" t="s">
        <v>996</v>
      </c>
      <c r="AZ63" s="448" t="s">
        <v>997</v>
      </c>
    </row>
    <row r="64" spans="21:52" ht="12.75" customHeight="1">
      <c r="U64" s="543" t="s">
        <v>207</v>
      </c>
      <c r="AY64" s="448" t="s">
        <v>998</v>
      </c>
      <c r="AZ64" s="448" t="s">
        <v>999</v>
      </c>
    </row>
    <row r="65" spans="21:52" ht="12.75" customHeight="1">
      <c r="U65" s="543" t="s">
        <v>1136</v>
      </c>
      <c r="AY65" s="448" t="s">
        <v>1000</v>
      </c>
      <c r="AZ65" s="448" t="s">
        <v>1001</v>
      </c>
    </row>
    <row r="66" spans="21:52" ht="12.75" customHeight="1">
      <c r="U66" s="543" t="s">
        <v>208</v>
      </c>
      <c r="AY66" s="448" t="s">
        <v>1002</v>
      </c>
      <c r="AZ66" s="448" t="s">
        <v>161</v>
      </c>
    </row>
    <row r="67" spans="21:52" ht="12.75" customHeight="1">
      <c r="U67" s="543" t="s">
        <v>1137</v>
      </c>
      <c r="AY67" s="448" t="s">
        <v>1003</v>
      </c>
      <c r="AZ67" s="448" t="s">
        <v>1004</v>
      </c>
    </row>
    <row r="68" spans="21:52" ht="12.75" customHeight="1">
      <c r="U68" s="543" t="s">
        <v>209</v>
      </c>
      <c r="AY68" s="448" t="s">
        <v>1005</v>
      </c>
      <c r="AZ68" s="448" t="s">
        <v>1006</v>
      </c>
    </row>
    <row r="69" spans="21:52" ht="12.75" customHeight="1">
      <c r="U69" s="543" t="s">
        <v>1138</v>
      </c>
      <c r="AY69" s="448" t="s">
        <v>1007</v>
      </c>
      <c r="AZ69" s="448" t="s">
        <v>1008</v>
      </c>
    </row>
    <row r="70" spans="21:52" ht="12.75" customHeight="1">
      <c r="U70" s="543" t="s">
        <v>210</v>
      </c>
      <c r="AY70" s="448" t="s">
        <v>1009</v>
      </c>
      <c r="AZ70" s="448" t="s">
        <v>1010</v>
      </c>
    </row>
    <row r="71" spans="21:52" ht="12.75" customHeight="1">
      <c r="U71" s="543" t="s">
        <v>212</v>
      </c>
      <c r="AY71" s="448" t="s">
        <v>1011</v>
      </c>
      <c r="AZ71" s="448" t="s">
        <v>1012</v>
      </c>
    </row>
    <row r="72" spans="21:52" ht="12.75" customHeight="1">
      <c r="U72" s="543" t="s">
        <v>1139</v>
      </c>
      <c r="AY72" s="448" t="s">
        <v>1013</v>
      </c>
      <c r="AZ72" s="448" t="s">
        <v>165</v>
      </c>
    </row>
    <row r="73" spans="21:52" ht="12.75" customHeight="1">
      <c r="U73" s="543" t="s">
        <v>1140</v>
      </c>
      <c r="AY73" s="448" t="s">
        <v>1014</v>
      </c>
      <c r="AZ73" s="448" t="s">
        <v>1015</v>
      </c>
    </row>
    <row r="74" spans="21:52" ht="12.75" customHeight="1">
      <c r="U74" s="543" t="s">
        <v>214</v>
      </c>
      <c r="AY74" s="448" t="s">
        <v>1016</v>
      </c>
      <c r="AZ74" s="448" t="s">
        <v>1017</v>
      </c>
    </row>
    <row r="75" spans="21:52" ht="12.75" customHeight="1">
      <c r="U75" s="543" t="s">
        <v>216</v>
      </c>
      <c r="AY75" s="448" t="s">
        <v>1018</v>
      </c>
      <c r="AZ75" s="448" t="s">
        <v>1019</v>
      </c>
    </row>
    <row r="76" spans="21:52" ht="12.75" customHeight="1">
      <c r="U76" s="543" t="s">
        <v>217</v>
      </c>
      <c r="AY76" s="448" t="s">
        <v>1020</v>
      </c>
      <c r="AZ76" s="448" t="s">
        <v>168</v>
      </c>
    </row>
    <row r="77" spans="21:52" ht="12.75" customHeight="1">
      <c r="U77" s="543" t="s">
        <v>218</v>
      </c>
      <c r="AY77" s="448" t="s">
        <v>1021</v>
      </c>
      <c r="AZ77" s="448" t="s">
        <v>1022</v>
      </c>
    </row>
    <row r="78" spans="21:52" ht="12.75" customHeight="1">
      <c r="U78" s="543" t="s">
        <v>219</v>
      </c>
      <c r="AY78" s="448" t="s">
        <v>1023</v>
      </c>
      <c r="AZ78" s="448" t="s">
        <v>170</v>
      </c>
    </row>
    <row r="79" spans="21:52" ht="12.75" customHeight="1">
      <c r="U79" s="543" t="s">
        <v>220</v>
      </c>
      <c r="AY79" s="448" t="s">
        <v>1024</v>
      </c>
      <c r="AZ79" s="448" t="s">
        <v>1025</v>
      </c>
    </row>
    <row r="80" spans="21:52" ht="12.75" customHeight="1">
      <c r="U80" s="543" t="s">
        <v>1141</v>
      </c>
      <c r="AY80" s="448" t="s">
        <v>1026</v>
      </c>
      <c r="AZ80" s="448" t="s">
        <v>1027</v>
      </c>
    </row>
    <row r="81" spans="21:52" ht="12.75" customHeight="1">
      <c r="U81" s="543" t="s">
        <v>221</v>
      </c>
      <c r="AY81" s="448" t="s">
        <v>1028</v>
      </c>
      <c r="AZ81" s="448" t="s">
        <v>172</v>
      </c>
    </row>
    <row r="82" spans="21:52" ht="12.75" customHeight="1">
      <c r="U82" s="543" t="s">
        <v>222</v>
      </c>
      <c r="AY82" s="448" t="s">
        <v>1029</v>
      </c>
      <c r="AZ82" s="448" t="s">
        <v>1030</v>
      </c>
    </row>
    <row r="83" spans="21:52" ht="12.75" customHeight="1">
      <c r="U83" s="543" t="s">
        <v>223</v>
      </c>
      <c r="AY83" s="448" t="s">
        <v>1031</v>
      </c>
      <c r="AZ83" s="448" t="s">
        <v>1032</v>
      </c>
    </row>
    <row r="84" spans="21:52" ht="12.75" customHeight="1">
      <c r="U84" s="543" t="s">
        <v>224</v>
      </c>
      <c r="AY84" s="448" t="s">
        <v>1033</v>
      </c>
      <c r="AZ84" s="448" t="s">
        <v>1034</v>
      </c>
    </row>
    <row r="85" spans="21:52" ht="12.75" customHeight="1">
      <c r="U85" s="543" t="s">
        <v>225</v>
      </c>
      <c r="AY85" s="448" t="s">
        <v>1035</v>
      </c>
      <c r="AZ85" s="448" t="s">
        <v>178</v>
      </c>
    </row>
    <row r="86" spans="21:52" ht="12.75" customHeight="1">
      <c r="U86" s="543" t="s">
        <v>227</v>
      </c>
      <c r="AY86" s="448" t="s">
        <v>1036</v>
      </c>
      <c r="AZ86" s="448" t="s">
        <v>1037</v>
      </c>
    </row>
    <row r="87" spans="21:52" ht="12.75" customHeight="1">
      <c r="U87" s="543" t="s">
        <v>1142</v>
      </c>
      <c r="AY87" s="448" t="s">
        <v>1038</v>
      </c>
      <c r="AZ87" s="448" t="s">
        <v>1039</v>
      </c>
    </row>
    <row r="88" spans="21:52" ht="12.75" customHeight="1">
      <c r="U88" s="543" t="s">
        <v>1116</v>
      </c>
      <c r="AY88" s="448" t="s">
        <v>1040</v>
      </c>
      <c r="AZ88" s="448" t="s">
        <v>1041</v>
      </c>
    </row>
    <row r="89" spans="21:52" ht="12.75" customHeight="1">
      <c r="U89" s="543" t="s">
        <v>1143</v>
      </c>
      <c r="AY89" s="448" t="s">
        <v>1042</v>
      </c>
      <c r="AZ89" s="448" t="s">
        <v>184</v>
      </c>
    </row>
    <row r="90" spans="21:52" ht="12.75" customHeight="1">
      <c r="U90" s="543" t="s">
        <v>1115</v>
      </c>
      <c r="AY90" s="448" t="s">
        <v>1043</v>
      </c>
      <c r="AZ90" s="448" t="s">
        <v>185</v>
      </c>
    </row>
    <row r="91" spans="21:52" ht="12.75" customHeight="1">
      <c r="U91" s="543" t="s">
        <v>1114</v>
      </c>
      <c r="AY91" s="453">
        <v>582</v>
      </c>
      <c r="AZ91" s="448" t="s">
        <v>186</v>
      </c>
    </row>
    <row r="92" spans="21:52" ht="12.75" customHeight="1">
      <c r="U92" s="543" t="s">
        <v>1117</v>
      </c>
      <c r="AY92" s="448" t="s">
        <v>1044</v>
      </c>
      <c r="AZ92" s="448" t="s">
        <v>1045</v>
      </c>
    </row>
    <row r="93" spans="21:52" ht="12.75" customHeight="1">
      <c r="U93" s="543" t="s">
        <v>1144</v>
      </c>
      <c r="AY93" s="448" t="s">
        <v>1046</v>
      </c>
      <c r="AZ93" s="448" t="s">
        <v>188</v>
      </c>
    </row>
    <row r="94" spans="21:52" ht="12.75" customHeight="1">
      <c r="U94" s="543" t="s">
        <v>231</v>
      </c>
      <c r="AY94" s="448" t="s">
        <v>1047</v>
      </c>
      <c r="AZ94" s="448" t="s">
        <v>189</v>
      </c>
    </row>
    <row r="95" spans="21:52" ht="12.75" customHeight="1">
      <c r="AY95" s="448" t="s">
        <v>1048</v>
      </c>
      <c r="AZ95" s="448" t="s">
        <v>190</v>
      </c>
    </row>
    <row r="96" spans="21:52" ht="12.75" customHeight="1">
      <c r="AY96" s="448" t="s">
        <v>1049</v>
      </c>
      <c r="AZ96" s="448" t="s">
        <v>191</v>
      </c>
    </row>
    <row r="97" spans="51:52" ht="12.75" customHeight="1">
      <c r="AY97" s="448" t="s">
        <v>1050</v>
      </c>
      <c r="AZ97" s="448" t="s">
        <v>1051</v>
      </c>
    </row>
    <row r="98" spans="51:52" ht="12.75" customHeight="1">
      <c r="AY98" s="448" t="s">
        <v>1052</v>
      </c>
      <c r="AZ98" s="448" t="s">
        <v>1053</v>
      </c>
    </row>
    <row r="99" spans="51:52" ht="12.75" customHeight="1">
      <c r="AY99" s="448" t="s">
        <v>1054</v>
      </c>
      <c r="AZ99" s="448" t="s">
        <v>193</v>
      </c>
    </row>
    <row r="100" spans="51:52" ht="12.75" customHeight="1">
      <c r="AY100" s="448" t="s">
        <v>1055</v>
      </c>
      <c r="AZ100" s="448" t="s">
        <v>1056</v>
      </c>
    </row>
    <row r="101" spans="51:52" ht="12.75" customHeight="1">
      <c r="AY101" s="448" t="s">
        <v>1057</v>
      </c>
      <c r="AZ101" s="448" t="s">
        <v>1058</v>
      </c>
    </row>
    <row r="102" spans="51:52" ht="12.75" customHeight="1">
      <c r="AY102" s="448" t="s">
        <v>1059</v>
      </c>
      <c r="AZ102" s="448" t="s">
        <v>1060</v>
      </c>
    </row>
    <row r="103" spans="51:52" ht="12.75" customHeight="1">
      <c r="AY103" s="448" t="s">
        <v>1061</v>
      </c>
      <c r="AZ103" s="448" t="s">
        <v>1062</v>
      </c>
    </row>
    <row r="104" spans="51:52" ht="12.75" customHeight="1">
      <c r="AY104" s="448" t="s">
        <v>1063</v>
      </c>
      <c r="AZ104" s="448" t="s">
        <v>1064</v>
      </c>
    </row>
    <row r="105" spans="51:52" ht="12.75" customHeight="1">
      <c r="AY105" s="448" t="s">
        <v>1065</v>
      </c>
      <c r="AZ105" s="448" t="s">
        <v>1066</v>
      </c>
    </row>
    <row r="106" spans="51:52" ht="12.75" customHeight="1">
      <c r="AY106" s="448" t="s">
        <v>1067</v>
      </c>
      <c r="AZ106" s="448" t="s">
        <v>1068</v>
      </c>
    </row>
    <row r="107" spans="51:52" ht="12.75" customHeight="1">
      <c r="AY107" s="448" t="s">
        <v>1069</v>
      </c>
      <c r="AZ107" s="448" t="s">
        <v>211</v>
      </c>
    </row>
    <row r="108" spans="51:52" ht="12.75" customHeight="1">
      <c r="AY108" s="448" t="s">
        <v>1070</v>
      </c>
      <c r="AZ108" s="448" t="s">
        <v>1071</v>
      </c>
    </row>
    <row r="109" spans="51:52" ht="12.75" customHeight="1">
      <c r="AY109" s="448" t="s">
        <v>1072</v>
      </c>
      <c r="AZ109" s="448" t="s">
        <v>213</v>
      </c>
    </row>
    <row r="110" spans="51:52" ht="12.75" customHeight="1">
      <c r="AY110" s="448" t="s">
        <v>1073</v>
      </c>
      <c r="AZ110" s="448" t="s">
        <v>1074</v>
      </c>
    </row>
    <row r="111" spans="51:52" ht="12.75" customHeight="1">
      <c r="AY111" s="448" t="s">
        <v>1075</v>
      </c>
      <c r="AZ111" s="448" t="s">
        <v>215</v>
      </c>
    </row>
    <row r="112" spans="51:52" ht="12.75" customHeight="1">
      <c r="AY112" s="448" t="s">
        <v>1076</v>
      </c>
      <c r="AZ112" s="448" t="s">
        <v>1077</v>
      </c>
    </row>
    <row r="113" spans="51:52" ht="12.75" customHeight="1">
      <c r="AY113" s="448" t="s">
        <v>1078</v>
      </c>
      <c r="AZ113" s="448" t="s">
        <v>226</v>
      </c>
    </row>
    <row r="114" spans="51:52" ht="12.75" customHeight="1">
      <c r="AY114" s="448" t="s">
        <v>1079</v>
      </c>
      <c r="AZ114" s="448" t="s">
        <v>1080</v>
      </c>
    </row>
    <row r="115" spans="51:52" ht="12.75" customHeight="1">
      <c r="AY115" s="448" t="s">
        <v>1081</v>
      </c>
      <c r="AZ115" s="448" t="s">
        <v>1082</v>
      </c>
    </row>
    <row r="116" spans="51:52" ht="12.75" customHeight="1">
      <c r="AY116" s="448" t="s">
        <v>1083</v>
      </c>
      <c r="AZ116" s="448" t="s">
        <v>228</v>
      </c>
    </row>
    <row r="117" spans="51:52" ht="12.75" customHeight="1">
      <c r="AY117" s="448" t="s">
        <v>1084</v>
      </c>
      <c r="AZ117" s="448" t="s">
        <v>229</v>
      </c>
    </row>
    <row r="118" spans="51:52" ht="12.75" customHeight="1">
      <c r="AY118" s="448" t="s">
        <v>1085</v>
      </c>
      <c r="AZ118" s="448" t="s">
        <v>230</v>
      </c>
    </row>
    <row r="119" spans="51:52" ht="12.75" customHeight="1">
      <c r="AY119" s="448" t="s">
        <v>1086</v>
      </c>
      <c r="AZ119" s="448" t="s">
        <v>1087</v>
      </c>
    </row>
    <row r="120" spans="51:52" ht="12.75" customHeight="1">
      <c r="AY120" s="448" t="s">
        <v>1088</v>
      </c>
      <c r="AZ120" s="448" t="s">
        <v>1089</v>
      </c>
    </row>
    <row r="121" spans="51:52" ht="12.75" customHeight="1">
      <c r="AY121" s="448" t="s">
        <v>1090</v>
      </c>
      <c r="AZ121" s="448" t="s">
        <v>1091</v>
      </c>
    </row>
    <row r="122" spans="51:52" ht="12.75" customHeight="1">
      <c r="AY122" s="448" t="s">
        <v>1092</v>
      </c>
      <c r="AZ122" s="448" t="s">
        <v>1093</v>
      </c>
    </row>
    <row r="123" spans="51:52" ht="12.75" customHeight="1">
      <c r="AY123" s="448" t="s">
        <v>1094</v>
      </c>
      <c r="AZ123" s="448" t="s">
        <v>232</v>
      </c>
    </row>
    <row r="124" spans="51:52" ht="12.75" customHeight="1">
      <c r="AY124" s="448" t="s">
        <v>1095</v>
      </c>
      <c r="AZ124" s="448" t="s">
        <v>1096</v>
      </c>
    </row>
    <row r="125" spans="51:52" ht="12.75" customHeight="1">
      <c r="AY125" s="448" t="s">
        <v>1097</v>
      </c>
      <c r="AZ125" s="448" t="s">
        <v>1098</v>
      </c>
    </row>
    <row r="126" spans="51:52" ht="12.75" customHeight="1">
      <c r="AY126" s="448" t="s">
        <v>1099</v>
      </c>
      <c r="AZ126" s="448" t="s">
        <v>1100</v>
      </c>
    </row>
    <row r="127" spans="51:52" ht="12.75" customHeight="1">
      <c r="AY127" s="448" t="s">
        <v>1101</v>
      </c>
      <c r="AZ127" s="448" t="s">
        <v>1102</v>
      </c>
    </row>
    <row r="128" spans="51:52"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sheetData>
  <sheetProtection formatRows="0"/>
  <sortState xmlns:xlrd2="http://schemas.microsoft.com/office/spreadsheetml/2017/richdata2" ref="A3:A11">
    <sortCondition ref="A3:A11"/>
  </sortState>
  <mergeCells count="2">
    <mergeCell ref="AO1:AO2"/>
    <mergeCell ref="AP1:AS1"/>
  </mergeCells>
  <pageMargins left="0.7" right="0.7" top="0.75" bottom="0.75" header="0.3" footer="0.3"/>
  <pageSetup scale="1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F32"/>
  <sheetViews>
    <sheetView showGridLines="0" zoomScaleNormal="100" workbookViewId="0">
      <selection activeCell="C4" sqref="C4"/>
    </sheetView>
  </sheetViews>
  <sheetFormatPr baseColWidth="10" defaultColWidth="11.453125" defaultRowHeight="14.5"/>
  <cols>
    <col min="1" max="1" width="1.453125" customWidth="1"/>
    <col min="2" max="2" width="70.453125" customWidth="1"/>
    <col min="3" max="3" width="19.54296875" customWidth="1"/>
    <col min="4" max="4" width="1.1796875" customWidth="1"/>
  </cols>
  <sheetData>
    <row r="1" spans="1:4" ht="51.75" customHeight="1" thickBot="1">
      <c r="A1" s="32"/>
      <c r="B1" s="550" t="s">
        <v>1106</v>
      </c>
      <c r="C1" s="551"/>
      <c r="D1" s="32"/>
    </row>
    <row r="2" spans="1:4" ht="33" customHeight="1" thickTop="1" thickBot="1">
      <c r="A2" s="32"/>
      <c r="B2" s="554" t="s">
        <v>560</v>
      </c>
      <c r="C2" s="554"/>
      <c r="D2" s="32"/>
    </row>
    <row r="3" spans="1:4" ht="15" thickTop="1">
      <c r="A3" s="32"/>
      <c r="B3" s="555"/>
      <c r="C3" s="555"/>
      <c r="D3" s="32"/>
    </row>
    <row r="4" spans="1:4" ht="102" customHeight="1">
      <c r="A4" s="32"/>
      <c r="B4" s="130" t="s">
        <v>873</v>
      </c>
      <c r="C4" s="488"/>
      <c r="D4" s="32"/>
    </row>
    <row r="5" spans="1:4" ht="96" customHeight="1">
      <c r="A5" s="32"/>
      <c r="B5" s="128" t="s">
        <v>561</v>
      </c>
      <c r="C5" s="489"/>
      <c r="D5" s="32"/>
    </row>
    <row r="6" spans="1:4" ht="132.75" customHeight="1">
      <c r="A6" s="32"/>
      <c r="B6" s="128" t="s">
        <v>562</v>
      </c>
      <c r="C6" s="489"/>
      <c r="D6" s="32"/>
    </row>
    <row r="7" spans="1:4" ht="192.75" customHeight="1">
      <c r="A7" s="32"/>
      <c r="B7" s="128" t="s">
        <v>563</v>
      </c>
      <c r="C7" s="489"/>
      <c r="D7" s="32"/>
    </row>
    <row r="8" spans="1:4" ht="36" customHeight="1">
      <c r="A8" s="32"/>
      <c r="B8" s="128" t="s">
        <v>1121</v>
      </c>
      <c r="C8" s="489"/>
      <c r="D8" s="32"/>
    </row>
    <row r="9" spans="1:4" ht="37.5" customHeight="1">
      <c r="A9" s="32"/>
      <c r="B9" s="128" t="s">
        <v>1122</v>
      </c>
      <c r="C9" s="489"/>
      <c r="D9" s="32"/>
    </row>
    <row r="10" spans="1:4" ht="214.5" customHeight="1">
      <c r="A10" s="32"/>
      <c r="B10" s="107" t="s">
        <v>564</v>
      </c>
      <c r="C10" s="489"/>
      <c r="D10" s="32"/>
    </row>
    <row r="11" spans="1:4" ht="211.5" customHeight="1">
      <c r="A11" s="32"/>
      <c r="B11" s="107" t="s">
        <v>565</v>
      </c>
      <c r="C11" s="489"/>
      <c r="D11" s="32"/>
    </row>
    <row r="12" spans="1:4" ht="92.25" customHeight="1">
      <c r="A12" s="32"/>
      <c r="B12" s="107" t="s">
        <v>882</v>
      </c>
      <c r="C12" s="489"/>
      <c r="D12" s="32"/>
    </row>
    <row r="13" spans="1:4" ht="66.75" customHeight="1">
      <c r="A13" s="32"/>
      <c r="B13" s="128" t="s">
        <v>566</v>
      </c>
      <c r="C13" s="489"/>
      <c r="D13" s="32"/>
    </row>
    <row r="14" spans="1:4" ht="59.25" customHeight="1">
      <c r="A14" s="32"/>
      <c r="B14" s="128" t="s">
        <v>412</v>
      </c>
      <c r="C14" s="489"/>
      <c r="D14" s="32"/>
    </row>
    <row r="15" spans="1:4" ht="49.5" customHeight="1">
      <c r="A15" s="32"/>
      <c r="B15" s="128" t="s">
        <v>567</v>
      </c>
      <c r="C15" s="489"/>
      <c r="D15" s="32"/>
    </row>
    <row r="16" spans="1:4" ht="41.25" customHeight="1" thickBot="1">
      <c r="A16" s="32"/>
      <c r="B16" s="554" t="s">
        <v>568</v>
      </c>
      <c r="C16" s="554"/>
      <c r="D16" s="32"/>
    </row>
    <row r="17" spans="1:6" ht="41.25" customHeight="1" thickTop="1">
      <c r="A17" s="32"/>
      <c r="B17" s="130" t="s">
        <v>881</v>
      </c>
      <c r="C17" s="489"/>
      <c r="D17" s="32"/>
    </row>
    <row r="18" spans="1:6" ht="41.25" customHeight="1">
      <c r="A18" s="32"/>
      <c r="B18" s="128" t="s">
        <v>569</v>
      </c>
      <c r="C18" s="489"/>
      <c r="D18" s="32"/>
    </row>
    <row r="19" spans="1:6" ht="133.5" customHeight="1">
      <c r="A19" s="32"/>
      <c r="B19" s="128" t="s">
        <v>883</v>
      </c>
      <c r="C19" s="489"/>
      <c r="D19" s="32"/>
    </row>
    <row r="20" spans="1:6" ht="41.25" customHeight="1">
      <c r="A20" s="32"/>
      <c r="B20" s="128" t="s">
        <v>549</v>
      </c>
      <c r="C20" s="489"/>
      <c r="D20" s="32"/>
    </row>
    <row r="21" spans="1:6" ht="51" customHeight="1">
      <c r="A21" s="32"/>
      <c r="B21" s="128" t="s">
        <v>570</v>
      </c>
      <c r="C21" s="489"/>
      <c r="D21" s="32"/>
    </row>
    <row r="22" spans="1:6" ht="63" customHeight="1">
      <c r="A22" s="32"/>
      <c r="B22" s="128" t="s">
        <v>571</v>
      </c>
      <c r="C22" s="489"/>
      <c r="D22" s="32"/>
    </row>
    <row r="23" spans="1:6" ht="41.25" customHeight="1">
      <c r="A23" s="32"/>
      <c r="B23" s="129" t="s">
        <v>572</v>
      </c>
      <c r="C23" s="489"/>
      <c r="D23" s="32"/>
    </row>
    <row r="24" spans="1:6" ht="77.25" customHeight="1">
      <c r="A24" s="32"/>
      <c r="B24" s="480" t="s">
        <v>495</v>
      </c>
      <c r="C24" s="489"/>
      <c r="D24" s="32"/>
    </row>
    <row r="25" spans="1:6" ht="44.25" customHeight="1">
      <c r="A25" s="32"/>
      <c r="B25" s="129" t="s">
        <v>573</v>
      </c>
      <c r="C25" s="490"/>
      <c r="D25" s="32"/>
      <c r="F25" s="460"/>
    </row>
    <row r="26" spans="1:6" ht="44.25" customHeight="1" thickBot="1">
      <c r="A26" s="32"/>
      <c r="B26" s="554" t="s">
        <v>448</v>
      </c>
      <c r="C26" s="554"/>
      <c r="D26" s="32"/>
    </row>
    <row r="27" spans="1:6" ht="127.5" customHeight="1" thickTop="1">
      <c r="A27" s="32"/>
      <c r="B27" s="110" t="s">
        <v>574</v>
      </c>
      <c r="C27" s="352"/>
      <c r="D27" s="32"/>
    </row>
    <row r="28" spans="1:6" ht="41.25" customHeight="1" thickBot="1">
      <c r="A28" s="32"/>
      <c r="B28" s="554" t="s">
        <v>576</v>
      </c>
      <c r="C28" s="554"/>
      <c r="D28" s="32"/>
    </row>
    <row r="29" spans="1:6" ht="135" customHeight="1" thickTop="1">
      <c r="A29" s="32"/>
      <c r="B29" s="128" t="s">
        <v>876</v>
      </c>
      <c r="C29" s="489"/>
      <c r="D29" s="32"/>
    </row>
    <row r="30" spans="1:6" ht="365.5" customHeight="1">
      <c r="A30" s="32"/>
      <c r="B30" s="129" t="s">
        <v>1154</v>
      </c>
      <c r="C30" s="490"/>
      <c r="D30" s="32"/>
    </row>
    <row r="31" spans="1:6" ht="64.5" customHeight="1">
      <c r="A31" s="32"/>
      <c r="B31" s="129" t="s">
        <v>575</v>
      </c>
      <c r="C31" s="490"/>
      <c r="D31" s="32"/>
    </row>
    <row r="32" spans="1:6" ht="61.5" customHeight="1">
      <c r="A32" s="32"/>
      <c r="B32" s="129"/>
      <c r="C32" s="491"/>
      <c r="D32" s="32"/>
    </row>
  </sheetData>
  <sheetProtection algorithmName="SHA-512" hashValue="c6i0kO4n9V+Ktq0Z7ZTGIHP4elcyafMVmVXgMrjuUaG67kTCSj/DFuuCYldkdqJCLC4iUIMSWSn8DBsIKIzMFA==" saltValue="FEUHIr4gdw57GET/ESbtCw==" spinCount="100000" sheet="1" formatRows="0" selectLockedCells="1"/>
  <mergeCells count="6">
    <mergeCell ref="B16:C16"/>
    <mergeCell ref="B28:C28"/>
    <mergeCell ref="B1:C1"/>
    <mergeCell ref="B2:C2"/>
    <mergeCell ref="B3:C3"/>
    <mergeCell ref="B26:C26"/>
  </mergeCells>
  <hyperlinks>
    <hyperlink ref="B24" r:id="rId1" display="Pour les entreprises de tourisme d'aventure, une confirmation de l’obtention du sceau ‘’Accrédité ou attesté Qualité-Sécurité’’ d’Aventure Écotourisme Québec OU copie d’un échange de courriels prouvant que la démarche visant à l’obtenir a été entreprise" xr:uid="{FBF1FE96-1A15-4B84-9F0D-376251C30A2D}"/>
  </hyperlinks>
  <pageMargins left="0.7" right="0.7" top="0.75" bottom="0.75" header="0.3" footer="0.3"/>
  <pageSetup paperSize="5" scale="94"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7" r:id="rId5" name="Check Box 1">
              <controlPr defaultSize="0" autoFill="0" autoLine="0" autoPict="0">
                <anchor moveWithCells="1">
                  <from>
                    <xdr:col>2</xdr:col>
                    <xdr:colOff>527050</xdr:colOff>
                    <xdr:row>3</xdr:row>
                    <xdr:rowOff>336550</xdr:rowOff>
                  </from>
                  <to>
                    <xdr:col>2</xdr:col>
                    <xdr:colOff>736600</xdr:colOff>
                    <xdr:row>3</xdr:row>
                    <xdr:rowOff>603250</xdr:rowOff>
                  </to>
                </anchor>
              </controlPr>
            </control>
          </mc:Choice>
        </mc:AlternateContent>
        <mc:AlternateContent xmlns:mc="http://schemas.openxmlformats.org/markup-compatibility/2006">
          <mc:Choice Requires="x14">
            <control shapeId="101378" r:id="rId6" name="Check Box 2">
              <controlPr defaultSize="0" autoFill="0" autoLine="0" autoPict="0">
                <anchor moveWithCells="1">
                  <from>
                    <xdr:col>2</xdr:col>
                    <xdr:colOff>533400</xdr:colOff>
                    <xdr:row>4</xdr:row>
                    <xdr:rowOff>374650</xdr:rowOff>
                  </from>
                  <to>
                    <xdr:col>2</xdr:col>
                    <xdr:colOff>717550</xdr:colOff>
                    <xdr:row>4</xdr:row>
                    <xdr:rowOff>584200</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2</xdr:col>
                    <xdr:colOff>527050</xdr:colOff>
                    <xdr:row>5</xdr:row>
                    <xdr:rowOff>336550</xdr:rowOff>
                  </from>
                  <to>
                    <xdr:col>2</xdr:col>
                    <xdr:colOff>736600</xdr:colOff>
                    <xdr:row>5</xdr:row>
                    <xdr:rowOff>533400</xdr:rowOff>
                  </to>
                </anchor>
              </controlPr>
            </control>
          </mc:Choice>
        </mc:AlternateContent>
        <mc:AlternateContent xmlns:mc="http://schemas.openxmlformats.org/markup-compatibility/2006">
          <mc:Choice Requires="x14">
            <control shapeId="101380" r:id="rId8" name="Check Box 4">
              <controlPr defaultSize="0" autoFill="0" autoLine="0" autoPict="0">
                <anchor moveWithCells="1">
                  <from>
                    <xdr:col>2</xdr:col>
                    <xdr:colOff>527050</xdr:colOff>
                    <xdr:row>6</xdr:row>
                    <xdr:rowOff>336550</xdr:rowOff>
                  </from>
                  <to>
                    <xdr:col>2</xdr:col>
                    <xdr:colOff>793750</xdr:colOff>
                    <xdr:row>6</xdr:row>
                    <xdr:rowOff>565150</xdr:rowOff>
                  </to>
                </anchor>
              </controlPr>
            </control>
          </mc:Choice>
        </mc:AlternateContent>
        <mc:AlternateContent xmlns:mc="http://schemas.openxmlformats.org/markup-compatibility/2006">
          <mc:Choice Requires="x14">
            <control shapeId="101385" r:id="rId9" name="Check Box 9">
              <controlPr defaultSize="0" autoFill="0" autoLine="0" autoPict="0">
                <anchor moveWithCells="1">
                  <from>
                    <xdr:col>2</xdr:col>
                    <xdr:colOff>527050</xdr:colOff>
                    <xdr:row>10</xdr:row>
                    <xdr:rowOff>146050</xdr:rowOff>
                  </from>
                  <to>
                    <xdr:col>2</xdr:col>
                    <xdr:colOff>755650</xdr:colOff>
                    <xdr:row>10</xdr:row>
                    <xdr:rowOff>342900</xdr:rowOff>
                  </to>
                </anchor>
              </controlPr>
            </control>
          </mc:Choice>
        </mc:AlternateContent>
        <mc:AlternateContent xmlns:mc="http://schemas.openxmlformats.org/markup-compatibility/2006">
          <mc:Choice Requires="x14">
            <control shapeId="101386" r:id="rId10" name="Check Box 10">
              <controlPr defaultSize="0" autoFill="0" autoLine="0" autoPict="0">
                <anchor moveWithCells="1">
                  <from>
                    <xdr:col>2</xdr:col>
                    <xdr:colOff>527050</xdr:colOff>
                    <xdr:row>9</xdr:row>
                    <xdr:rowOff>152400</xdr:rowOff>
                  </from>
                  <to>
                    <xdr:col>2</xdr:col>
                    <xdr:colOff>755650</xdr:colOff>
                    <xdr:row>9</xdr:row>
                    <xdr:rowOff>374650</xdr:rowOff>
                  </to>
                </anchor>
              </controlPr>
            </control>
          </mc:Choice>
        </mc:AlternateContent>
        <mc:AlternateContent xmlns:mc="http://schemas.openxmlformats.org/markup-compatibility/2006">
          <mc:Choice Requires="x14">
            <control shapeId="101387" r:id="rId11" name="Check Box 11">
              <controlPr defaultSize="0" autoFill="0" autoLine="0" autoPict="0">
                <anchor moveWithCells="1">
                  <from>
                    <xdr:col>2</xdr:col>
                    <xdr:colOff>527050</xdr:colOff>
                    <xdr:row>8</xdr:row>
                    <xdr:rowOff>114300</xdr:rowOff>
                  </from>
                  <to>
                    <xdr:col>2</xdr:col>
                    <xdr:colOff>736600</xdr:colOff>
                    <xdr:row>8</xdr:row>
                    <xdr:rowOff>298450</xdr:rowOff>
                  </to>
                </anchor>
              </controlPr>
            </control>
          </mc:Choice>
        </mc:AlternateContent>
        <mc:AlternateContent xmlns:mc="http://schemas.openxmlformats.org/markup-compatibility/2006">
          <mc:Choice Requires="x14">
            <control shapeId="101388" r:id="rId12" name="Check Box 12">
              <controlPr defaultSize="0" autoFill="0" autoLine="0" autoPict="0">
                <anchor moveWithCells="1">
                  <from>
                    <xdr:col>2</xdr:col>
                    <xdr:colOff>527050</xdr:colOff>
                    <xdr:row>7</xdr:row>
                    <xdr:rowOff>114300</xdr:rowOff>
                  </from>
                  <to>
                    <xdr:col>2</xdr:col>
                    <xdr:colOff>755650</xdr:colOff>
                    <xdr:row>7</xdr:row>
                    <xdr:rowOff>279400</xdr:rowOff>
                  </to>
                </anchor>
              </controlPr>
            </control>
          </mc:Choice>
        </mc:AlternateContent>
        <mc:AlternateContent xmlns:mc="http://schemas.openxmlformats.org/markup-compatibility/2006">
          <mc:Choice Requires="x14">
            <control shapeId="101389" r:id="rId13" name="Check Box 13">
              <controlPr defaultSize="0" autoFill="0" autoLine="0" autoPict="0">
                <anchor moveWithCells="1">
                  <from>
                    <xdr:col>2</xdr:col>
                    <xdr:colOff>527050</xdr:colOff>
                    <xdr:row>11</xdr:row>
                    <xdr:rowOff>431800</xdr:rowOff>
                  </from>
                  <to>
                    <xdr:col>2</xdr:col>
                    <xdr:colOff>723900</xdr:colOff>
                    <xdr:row>11</xdr:row>
                    <xdr:rowOff>666750</xdr:rowOff>
                  </to>
                </anchor>
              </controlPr>
            </control>
          </mc:Choice>
        </mc:AlternateContent>
        <mc:AlternateContent xmlns:mc="http://schemas.openxmlformats.org/markup-compatibility/2006">
          <mc:Choice Requires="x14">
            <control shapeId="101390" r:id="rId14" name="Check Box 14">
              <controlPr defaultSize="0" autoFill="0" autoLine="0" autoPict="0">
                <anchor moveWithCells="1">
                  <from>
                    <xdr:col>2</xdr:col>
                    <xdr:colOff>527050</xdr:colOff>
                    <xdr:row>12</xdr:row>
                    <xdr:rowOff>184150</xdr:rowOff>
                  </from>
                  <to>
                    <xdr:col>2</xdr:col>
                    <xdr:colOff>679450</xdr:colOff>
                    <xdr:row>12</xdr:row>
                    <xdr:rowOff>393700</xdr:rowOff>
                  </to>
                </anchor>
              </controlPr>
            </control>
          </mc:Choice>
        </mc:AlternateContent>
        <mc:AlternateContent xmlns:mc="http://schemas.openxmlformats.org/markup-compatibility/2006">
          <mc:Choice Requires="x14">
            <control shapeId="101391" r:id="rId15" name="Check Box 15">
              <controlPr defaultSize="0" autoFill="0" autoLine="0" autoPict="0">
                <anchor moveWithCells="1">
                  <from>
                    <xdr:col>2</xdr:col>
                    <xdr:colOff>527050</xdr:colOff>
                    <xdr:row>13</xdr:row>
                    <xdr:rowOff>241300</xdr:rowOff>
                  </from>
                  <to>
                    <xdr:col>2</xdr:col>
                    <xdr:colOff>755650</xdr:colOff>
                    <xdr:row>13</xdr:row>
                    <xdr:rowOff>469900</xdr:rowOff>
                  </to>
                </anchor>
              </controlPr>
            </control>
          </mc:Choice>
        </mc:AlternateContent>
        <mc:AlternateContent xmlns:mc="http://schemas.openxmlformats.org/markup-compatibility/2006">
          <mc:Choice Requires="x14">
            <control shapeId="101392" r:id="rId16" name="Check Box 16">
              <controlPr defaultSize="0" autoFill="0" autoLine="0" autoPict="0">
                <anchor moveWithCells="1">
                  <from>
                    <xdr:col>2</xdr:col>
                    <xdr:colOff>527050</xdr:colOff>
                    <xdr:row>14</xdr:row>
                    <xdr:rowOff>114300</xdr:rowOff>
                  </from>
                  <to>
                    <xdr:col>2</xdr:col>
                    <xdr:colOff>774700</xdr:colOff>
                    <xdr:row>14</xdr:row>
                    <xdr:rowOff>323850</xdr:rowOff>
                  </to>
                </anchor>
              </controlPr>
            </control>
          </mc:Choice>
        </mc:AlternateContent>
        <mc:AlternateContent xmlns:mc="http://schemas.openxmlformats.org/markup-compatibility/2006">
          <mc:Choice Requires="x14">
            <control shapeId="101393" r:id="rId17" name="Check Box 17">
              <controlPr defaultSize="0" autoFill="0" autoLine="0" autoPict="0">
                <anchor moveWithCells="1">
                  <from>
                    <xdr:col>2</xdr:col>
                    <xdr:colOff>527050</xdr:colOff>
                    <xdr:row>16</xdr:row>
                    <xdr:rowOff>152400</xdr:rowOff>
                  </from>
                  <to>
                    <xdr:col>2</xdr:col>
                    <xdr:colOff>717550</xdr:colOff>
                    <xdr:row>16</xdr:row>
                    <xdr:rowOff>355600</xdr:rowOff>
                  </to>
                </anchor>
              </controlPr>
            </control>
          </mc:Choice>
        </mc:AlternateContent>
        <mc:AlternateContent xmlns:mc="http://schemas.openxmlformats.org/markup-compatibility/2006">
          <mc:Choice Requires="x14">
            <control shapeId="101394" r:id="rId18" name="Check Box 18">
              <controlPr defaultSize="0" autoFill="0" autoLine="0" autoPict="0">
                <anchor moveWithCells="1">
                  <from>
                    <xdr:col>2</xdr:col>
                    <xdr:colOff>527050</xdr:colOff>
                    <xdr:row>28</xdr:row>
                    <xdr:rowOff>298450</xdr:rowOff>
                  </from>
                  <to>
                    <xdr:col>2</xdr:col>
                    <xdr:colOff>755650</xdr:colOff>
                    <xdr:row>28</xdr:row>
                    <xdr:rowOff>508000</xdr:rowOff>
                  </to>
                </anchor>
              </controlPr>
            </control>
          </mc:Choice>
        </mc:AlternateContent>
        <mc:AlternateContent xmlns:mc="http://schemas.openxmlformats.org/markup-compatibility/2006">
          <mc:Choice Requires="x14">
            <control shapeId="101404" r:id="rId19" name="Check Box 28">
              <controlPr defaultSize="0" autoFill="0" autoLine="0" autoPict="0">
                <anchor moveWithCells="1">
                  <from>
                    <xdr:col>2</xdr:col>
                    <xdr:colOff>527050</xdr:colOff>
                    <xdr:row>17</xdr:row>
                    <xdr:rowOff>152400</xdr:rowOff>
                  </from>
                  <to>
                    <xdr:col>2</xdr:col>
                    <xdr:colOff>736600</xdr:colOff>
                    <xdr:row>17</xdr:row>
                    <xdr:rowOff>374650</xdr:rowOff>
                  </to>
                </anchor>
              </controlPr>
            </control>
          </mc:Choice>
        </mc:AlternateContent>
        <mc:AlternateContent xmlns:mc="http://schemas.openxmlformats.org/markup-compatibility/2006">
          <mc:Choice Requires="x14">
            <control shapeId="101407" r:id="rId20" name="Check Box 31">
              <controlPr defaultSize="0" autoFill="0" autoLine="0" autoPict="0">
                <anchor moveWithCells="1">
                  <from>
                    <xdr:col>2</xdr:col>
                    <xdr:colOff>527050</xdr:colOff>
                    <xdr:row>18</xdr:row>
                    <xdr:rowOff>152400</xdr:rowOff>
                  </from>
                  <to>
                    <xdr:col>2</xdr:col>
                    <xdr:colOff>736600</xdr:colOff>
                    <xdr:row>18</xdr:row>
                    <xdr:rowOff>374650</xdr:rowOff>
                  </to>
                </anchor>
              </controlPr>
            </control>
          </mc:Choice>
        </mc:AlternateContent>
        <mc:AlternateContent xmlns:mc="http://schemas.openxmlformats.org/markup-compatibility/2006">
          <mc:Choice Requires="x14">
            <control shapeId="101408" r:id="rId21" name="Check Box 32">
              <controlPr defaultSize="0" autoFill="0" autoLine="0" autoPict="0">
                <anchor moveWithCells="1">
                  <from>
                    <xdr:col>2</xdr:col>
                    <xdr:colOff>527050</xdr:colOff>
                    <xdr:row>19</xdr:row>
                    <xdr:rowOff>152400</xdr:rowOff>
                  </from>
                  <to>
                    <xdr:col>2</xdr:col>
                    <xdr:colOff>736600</xdr:colOff>
                    <xdr:row>19</xdr:row>
                    <xdr:rowOff>355600</xdr:rowOff>
                  </to>
                </anchor>
              </controlPr>
            </control>
          </mc:Choice>
        </mc:AlternateContent>
        <mc:AlternateContent xmlns:mc="http://schemas.openxmlformats.org/markup-compatibility/2006">
          <mc:Choice Requires="x14">
            <control shapeId="101409" r:id="rId22" name="Check Box 33">
              <controlPr defaultSize="0" autoFill="0" autoLine="0" autoPict="0">
                <anchor moveWithCells="1">
                  <from>
                    <xdr:col>2</xdr:col>
                    <xdr:colOff>527050</xdr:colOff>
                    <xdr:row>20</xdr:row>
                    <xdr:rowOff>152400</xdr:rowOff>
                  </from>
                  <to>
                    <xdr:col>2</xdr:col>
                    <xdr:colOff>774700</xdr:colOff>
                    <xdr:row>20</xdr:row>
                    <xdr:rowOff>374650</xdr:rowOff>
                  </to>
                </anchor>
              </controlPr>
            </control>
          </mc:Choice>
        </mc:AlternateContent>
        <mc:AlternateContent xmlns:mc="http://schemas.openxmlformats.org/markup-compatibility/2006">
          <mc:Choice Requires="x14">
            <control shapeId="101410" r:id="rId23" name="Check Box 34">
              <controlPr defaultSize="0" autoFill="0" autoLine="0" autoPict="0">
                <anchor moveWithCells="1">
                  <from>
                    <xdr:col>2</xdr:col>
                    <xdr:colOff>527050</xdr:colOff>
                    <xdr:row>21</xdr:row>
                    <xdr:rowOff>152400</xdr:rowOff>
                  </from>
                  <to>
                    <xdr:col>2</xdr:col>
                    <xdr:colOff>755650</xdr:colOff>
                    <xdr:row>21</xdr:row>
                    <xdr:rowOff>412750</xdr:rowOff>
                  </to>
                </anchor>
              </controlPr>
            </control>
          </mc:Choice>
        </mc:AlternateContent>
        <mc:AlternateContent xmlns:mc="http://schemas.openxmlformats.org/markup-compatibility/2006">
          <mc:Choice Requires="x14">
            <control shapeId="101411" r:id="rId24" name="Check Box 35">
              <controlPr defaultSize="0" autoFill="0" autoLine="0" autoPict="0">
                <anchor moveWithCells="1">
                  <from>
                    <xdr:col>2</xdr:col>
                    <xdr:colOff>527050</xdr:colOff>
                    <xdr:row>22</xdr:row>
                    <xdr:rowOff>152400</xdr:rowOff>
                  </from>
                  <to>
                    <xdr:col>2</xdr:col>
                    <xdr:colOff>774700</xdr:colOff>
                    <xdr:row>22</xdr:row>
                    <xdr:rowOff>393700</xdr:rowOff>
                  </to>
                </anchor>
              </controlPr>
            </control>
          </mc:Choice>
        </mc:AlternateContent>
        <mc:AlternateContent xmlns:mc="http://schemas.openxmlformats.org/markup-compatibility/2006">
          <mc:Choice Requires="x14">
            <control shapeId="101412" r:id="rId25" name="Check Box 36">
              <controlPr defaultSize="0" autoFill="0" autoLine="0" autoPict="0">
                <anchor moveWithCells="1">
                  <from>
                    <xdr:col>2</xdr:col>
                    <xdr:colOff>527050</xdr:colOff>
                    <xdr:row>23</xdr:row>
                    <xdr:rowOff>152400</xdr:rowOff>
                  </from>
                  <to>
                    <xdr:col>2</xdr:col>
                    <xdr:colOff>723900</xdr:colOff>
                    <xdr:row>23</xdr:row>
                    <xdr:rowOff>393700</xdr:rowOff>
                  </to>
                </anchor>
              </controlPr>
            </control>
          </mc:Choice>
        </mc:AlternateContent>
        <mc:AlternateContent xmlns:mc="http://schemas.openxmlformats.org/markup-compatibility/2006">
          <mc:Choice Requires="x14">
            <control shapeId="101413" r:id="rId26" name="Check Box 37">
              <controlPr defaultSize="0" autoFill="0" autoLine="0" autoPict="0">
                <anchor moveWithCells="1">
                  <from>
                    <xdr:col>2</xdr:col>
                    <xdr:colOff>527050</xdr:colOff>
                    <xdr:row>24</xdr:row>
                    <xdr:rowOff>152400</xdr:rowOff>
                  </from>
                  <to>
                    <xdr:col>2</xdr:col>
                    <xdr:colOff>717550</xdr:colOff>
                    <xdr:row>24</xdr:row>
                    <xdr:rowOff>342900</xdr:rowOff>
                  </to>
                </anchor>
              </controlPr>
            </control>
          </mc:Choice>
        </mc:AlternateContent>
        <mc:AlternateContent xmlns:mc="http://schemas.openxmlformats.org/markup-compatibility/2006">
          <mc:Choice Requires="x14">
            <control shapeId="101414" r:id="rId27" name="Check Box 38">
              <controlPr defaultSize="0" autoFill="0" autoLine="0" autoPict="0">
                <anchor moveWithCells="1">
                  <from>
                    <xdr:col>2</xdr:col>
                    <xdr:colOff>527050</xdr:colOff>
                    <xdr:row>29</xdr:row>
                    <xdr:rowOff>165100</xdr:rowOff>
                  </from>
                  <to>
                    <xdr:col>2</xdr:col>
                    <xdr:colOff>723900</xdr:colOff>
                    <xdr:row>29</xdr:row>
                    <xdr:rowOff>374650</xdr:rowOff>
                  </to>
                </anchor>
              </controlPr>
            </control>
          </mc:Choice>
        </mc:AlternateContent>
        <mc:AlternateContent xmlns:mc="http://schemas.openxmlformats.org/markup-compatibility/2006">
          <mc:Choice Requires="x14">
            <control shapeId="101415" r:id="rId28" name="Check Box 39">
              <controlPr defaultSize="0" autoFill="0" autoLine="0" autoPict="0">
                <anchor moveWithCells="1">
                  <from>
                    <xdr:col>2</xdr:col>
                    <xdr:colOff>527050</xdr:colOff>
                    <xdr:row>30</xdr:row>
                    <xdr:rowOff>298450</xdr:rowOff>
                  </from>
                  <to>
                    <xdr:col>2</xdr:col>
                    <xdr:colOff>755650</xdr:colOff>
                    <xdr:row>30</xdr:row>
                    <xdr:rowOff>514350</xdr:rowOff>
                  </to>
                </anchor>
              </controlPr>
            </control>
          </mc:Choice>
        </mc:AlternateContent>
        <mc:AlternateContent xmlns:mc="http://schemas.openxmlformats.org/markup-compatibility/2006">
          <mc:Choice Requires="x14">
            <control shapeId="101418" r:id="rId29" name="Check Box 42">
              <controlPr defaultSize="0" autoFill="0" autoLine="0" autoPict="0">
                <anchor moveWithCells="1">
                  <from>
                    <xdr:col>2</xdr:col>
                    <xdr:colOff>527050</xdr:colOff>
                    <xdr:row>26</xdr:row>
                    <xdr:rowOff>152400</xdr:rowOff>
                  </from>
                  <to>
                    <xdr:col>2</xdr:col>
                    <xdr:colOff>736600</xdr:colOff>
                    <xdr:row>26</xdr:row>
                    <xdr:rowOff>374650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116"/>
  <sheetViews>
    <sheetView showGridLines="0" showWhiteSpace="0" topLeftCell="B1" zoomScaleNormal="100" zoomScalePageLayoutView="53" workbookViewId="0">
      <selection activeCell="C4" sqref="C4:F4"/>
    </sheetView>
  </sheetViews>
  <sheetFormatPr baseColWidth="10" defaultColWidth="11.453125" defaultRowHeight="14.5" outlineLevelCol="1"/>
  <cols>
    <col min="1" max="1" width="1.1796875" style="38" customWidth="1"/>
    <col min="2" max="2" width="23.453125" style="38" customWidth="1"/>
    <col min="3" max="3" width="3.453125" style="38" customWidth="1"/>
    <col min="4" max="4" width="11.453125" style="38" customWidth="1"/>
    <col min="5" max="5" width="3.453125" style="38" customWidth="1"/>
    <col min="6" max="6" width="10.54296875" style="38" customWidth="1"/>
    <col min="7" max="7" width="0.81640625" style="38" customWidth="1"/>
    <col min="8" max="8" width="13.81640625" style="38" customWidth="1"/>
    <col min="9" max="9" width="4" style="38" customWidth="1"/>
    <col min="10" max="10" width="10.453125" style="38" customWidth="1"/>
    <col min="11" max="11" width="3.54296875" style="38" customWidth="1"/>
    <col min="12" max="12" width="10.26953125" style="38" customWidth="1"/>
    <col min="13" max="13" width="0.54296875" style="38" customWidth="1"/>
    <col min="14" max="14" width="1.1796875" style="38" customWidth="1"/>
    <col min="15" max="15" width="1.453125" style="38" hidden="1" customWidth="1" outlineLevel="1"/>
    <col min="16" max="16" width="75.81640625" style="38" hidden="1" customWidth="1" outlineLevel="1"/>
    <col min="17" max="17" width="15" style="38" hidden="1" customWidth="1" outlineLevel="1"/>
    <col min="18" max="18" width="2" style="38" hidden="1" customWidth="1" outlineLevel="1"/>
    <col min="19" max="19" width="39" style="38" hidden="1" customWidth="1" outlineLevel="1"/>
    <col min="20" max="20" width="1.453125" style="38" hidden="1" customWidth="1" outlineLevel="1"/>
    <col min="21" max="21" width="1.26953125" style="38" hidden="1" customWidth="1" outlineLevel="1"/>
    <col min="22" max="22" width="11.453125" style="38" hidden="1" customWidth="1" outlineLevel="1"/>
    <col min="23" max="23" width="11.453125" style="38" collapsed="1"/>
    <col min="24" max="16384" width="11.453125" style="38"/>
  </cols>
  <sheetData>
    <row r="1" spans="1:24" s="58" customFormat="1" ht="52.5" customHeight="1" thickBot="1">
      <c r="A1" s="60"/>
      <c r="B1" s="550" t="s">
        <v>1107</v>
      </c>
      <c r="C1" s="551"/>
      <c r="D1" s="551"/>
      <c r="E1" s="551"/>
      <c r="F1" s="551"/>
      <c r="G1" s="551"/>
      <c r="H1" s="551"/>
      <c r="I1" s="551"/>
      <c r="J1" s="551"/>
      <c r="K1" s="551"/>
      <c r="L1" s="465"/>
      <c r="M1" s="140"/>
      <c r="N1" s="141"/>
      <c r="O1" s="142"/>
      <c r="P1" s="8" t="s">
        <v>577</v>
      </c>
      <c r="Q1" s="8"/>
      <c r="R1" s="8"/>
      <c r="S1" s="8"/>
      <c r="T1" s="8"/>
      <c r="U1" s="59"/>
      <c r="V1" s="61"/>
      <c r="W1" s="61"/>
      <c r="X1" s="61"/>
    </row>
    <row r="2" spans="1:24" customFormat="1" ht="33.75" customHeight="1" thickTop="1" thickBot="1">
      <c r="A2" s="32"/>
      <c r="B2" s="492" t="s">
        <v>233</v>
      </c>
      <c r="C2" s="492"/>
      <c r="D2" s="492"/>
      <c r="E2" s="492"/>
      <c r="F2" s="492"/>
      <c r="G2" s="4"/>
      <c r="H2" s="586" t="s">
        <v>425</v>
      </c>
      <c r="I2" s="586"/>
      <c r="J2" s="586"/>
      <c r="K2" s="586"/>
      <c r="L2" s="586"/>
      <c r="M2" s="9"/>
      <c r="N2" s="30"/>
      <c r="O2" s="4"/>
      <c r="P2" s="12" t="s">
        <v>0</v>
      </c>
      <c r="Q2" s="86" t="s">
        <v>234</v>
      </c>
      <c r="R2" s="86"/>
      <c r="S2" s="87" t="s">
        <v>1</v>
      </c>
      <c r="T2" s="69"/>
      <c r="U2" s="32"/>
    </row>
    <row r="3" spans="1:24" customFormat="1" ht="13" customHeight="1" thickTop="1">
      <c r="A3" s="32"/>
      <c r="B3" s="7"/>
      <c r="C3" s="7"/>
      <c r="D3" s="7"/>
      <c r="E3" s="7"/>
      <c r="F3" s="7"/>
      <c r="G3" s="4"/>
      <c r="H3" s="9"/>
      <c r="I3" s="9"/>
      <c r="J3" s="9"/>
      <c r="K3" s="9"/>
      <c r="L3" s="9"/>
      <c r="M3" s="9"/>
      <c r="N3" s="30"/>
      <c r="O3" s="4"/>
      <c r="P3" s="67"/>
      <c r="Q3" s="68"/>
      <c r="R3" s="68"/>
      <c r="S3" s="69"/>
      <c r="T3" s="69"/>
      <c r="U3" s="32"/>
    </row>
    <row r="4" spans="1:24" ht="21" customHeight="1">
      <c r="A4" s="34"/>
      <c r="B4" s="180" t="s">
        <v>578</v>
      </c>
      <c r="C4" s="622"/>
      <c r="D4" s="623"/>
      <c r="E4" s="623"/>
      <c r="F4" s="623"/>
      <c r="G4" s="143"/>
      <c r="H4" s="470"/>
      <c r="I4" s="461"/>
      <c r="J4" s="470" t="s">
        <v>235</v>
      </c>
      <c r="K4" s="144" t="s">
        <v>236</v>
      </c>
      <c r="L4" s="470" t="s">
        <v>237</v>
      </c>
      <c r="M4" s="136"/>
      <c r="N4" s="145"/>
      <c r="O4" s="146"/>
      <c r="P4" s="573" t="s">
        <v>438</v>
      </c>
      <c r="Q4" s="576"/>
      <c r="R4" s="68"/>
      <c r="S4" s="566"/>
      <c r="T4" s="81"/>
      <c r="U4" s="42"/>
      <c r="V4" s="3"/>
    </row>
    <row r="5" spans="1:24" ht="19.5" customHeight="1">
      <c r="A5" s="34"/>
      <c r="B5" s="180" t="s">
        <v>238</v>
      </c>
      <c r="C5" s="618"/>
      <c r="D5" s="619"/>
      <c r="E5" s="619"/>
      <c r="F5" s="619"/>
      <c r="G5" s="147"/>
      <c r="H5" s="148" t="s">
        <v>239</v>
      </c>
      <c r="I5" s="614"/>
      <c r="J5" s="614"/>
      <c r="K5" s="614"/>
      <c r="L5" s="615"/>
      <c r="M5" s="149"/>
      <c r="N5" s="150"/>
      <c r="O5" s="146"/>
      <c r="P5" s="574"/>
      <c r="Q5" s="577"/>
      <c r="R5" s="68"/>
      <c r="S5" s="567"/>
      <c r="T5" s="81"/>
      <c r="U5" s="42"/>
      <c r="V5" s="3"/>
    </row>
    <row r="6" spans="1:24" ht="20.25" customHeight="1">
      <c r="A6" s="34"/>
      <c r="B6" s="180" t="s">
        <v>101</v>
      </c>
      <c r="C6" s="624"/>
      <c r="D6" s="625"/>
      <c r="E6" s="625"/>
      <c r="F6" s="625"/>
      <c r="G6" s="147"/>
      <c r="H6" s="148" t="s">
        <v>240</v>
      </c>
      <c r="I6" s="614"/>
      <c r="J6" s="614"/>
      <c r="K6" s="614"/>
      <c r="L6" s="615"/>
      <c r="M6" s="149"/>
      <c r="N6" s="150"/>
      <c r="O6" s="146"/>
      <c r="P6" s="575" t="s">
        <v>413</v>
      </c>
      <c r="Q6" s="578"/>
      <c r="R6" s="68"/>
      <c r="S6" s="568"/>
      <c r="T6" s="22"/>
      <c r="U6" s="42"/>
      <c r="V6" s="3"/>
    </row>
    <row r="7" spans="1:24" ht="18.75" customHeight="1">
      <c r="A7" s="34"/>
      <c r="B7" s="180" t="s">
        <v>241</v>
      </c>
      <c r="C7" s="618"/>
      <c r="D7" s="619"/>
      <c r="E7" s="619"/>
      <c r="F7" s="619"/>
      <c r="G7" s="147"/>
      <c r="H7" s="148" t="s">
        <v>247</v>
      </c>
      <c r="I7" s="614"/>
      <c r="J7" s="614"/>
      <c r="K7" s="614"/>
      <c r="L7" s="615"/>
      <c r="M7" s="149"/>
      <c r="N7" s="150"/>
      <c r="O7" s="146"/>
      <c r="P7" s="575"/>
      <c r="Q7" s="579"/>
      <c r="R7" s="68"/>
      <c r="S7" s="569"/>
      <c r="T7" s="22"/>
      <c r="U7" s="42"/>
      <c r="V7" s="3"/>
    </row>
    <row r="8" spans="1:24" ht="22.5" customHeight="1">
      <c r="A8" s="34"/>
      <c r="B8" s="180" t="s">
        <v>242</v>
      </c>
      <c r="C8" s="634"/>
      <c r="D8" s="634"/>
      <c r="E8" s="634"/>
      <c r="F8" s="635"/>
      <c r="G8" s="147"/>
      <c r="H8" s="148" t="s">
        <v>243</v>
      </c>
      <c r="I8" s="616"/>
      <c r="J8" s="616"/>
      <c r="K8" s="616"/>
      <c r="L8" s="617"/>
      <c r="M8" s="151"/>
      <c r="N8" s="152"/>
      <c r="O8" s="146"/>
      <c r="P8" s="575"/>
      <c r="Q8" s="580"/>
      <c r="R8" s="68"/>
      <c r="S8" s="570"/>
      <c r="T8" s="22"/>
      <c r="U8" s="42"/>
      <c r="V8" s="3"/>
    </row>
    <row r="9" spans="1:24" ht="33" customHeight="1">
      <c r="A9" s="34"/>
      <c r="B9" s="180" t="s">
        <v>579</v>
      </c>
      <c r="C9" s="618"/>
      <c r="D9" s="619"/>
      <c r="E9" s="619"/>
      <c r="F9" s="619"/>
      <c r="G9" s="147"/>
      <c r="H9" s="153"/>
      <c r="I9" s="154"/>
      <c r="J9" s="154"/>
      <c r="K9" s="154"/>
      <c r="L9" s="154"/>
      <c r="M9" s="149"/>
      <c r="N9" s="150"/>
      <c r="O9" s="146"/>
      <c r="P9" s="131" t="s">
        <v>429</v>
      </c>
      <c r="Q9" s="443"/>
      <c r="R9" s="68"/>
      <c r="S9" s="381" t="s">
        <v>580</v>
      </c>
      <c r="T9" s="22"/>
      <c r="U9" s="34"/>
    </row>
    <row r="10" spans="1:24" ht="27" customHeight="1">
      <c r="A10" s="34"/>
      <c r="B10" s="180" t="s">
        <v>244</v>
      </c>
      <c r="C10" s="631"/>
      <c r="D10" s="619"/>
      <c r="E10" s="619"/>
      <c r="F10" s="619"/>
      <c r="G10" s="147"/>
      <c r="H10" s="640" t="s">
        <v>426</v>
      </c>
      <c r="I10" s="641"/>
      <c r="J10" s="641"/>
      <c r="K10" s="641"/>
      <c r="L10" s="641"/>
      <c r="M10" s="155"/>
      <c r="N10" s="156"/>
      <c r="O10" s="146"/>
      <c r="P10" s="131" t="s">
        <v>581</v>
      </c>
      <c r="Q10" s="443"/>
      <c r="R10" s="68"/>
      <c r="S10" s="381" t="s">
        <v>580</v>
      </c>
      <c r="T10" s="22"/>
      <c r="U10" s="42"/>
      <c r="V10" s="3"/>
    </row>
    <row r="11" spans="1:24" ht="25.5" customHeight="1">
      <c r="A11" s="34"/>
      <c r="B11" s="180" t="s">
        <v>245</v>
      </c>
      <c r="C11" s="632"/>
      <c r="D11" s="633"/>
      <c r="E11" s="633"/>
      <c r="F11" s="633"/>
      <c r="G11" s="147"/>
      <c r="H11" s="157"/>
      <c r="I11" s="158"/>
      <c r="J11" s="148" t="s">
        <v>235</v>
      </c>
      <c r="K11" s="159"/>
      <c r="L11" s="446" t="s">
        <v>237</v>
      </c>
      <c r="M11" s="136"/>
      <c r="N11" s="145"/>
      <c r="O11" s="146"/>
      <c r="P11" s="575" t="s">
        <v>430</v>
      </c>
      <c r="Q11" s="578"/>
      <c r="R11" s="68"/>
      <c r="S11" s="568" t="s">
        <v>580</v>
      </c>
      <c r="T11" s="22"/>
      <c r="U11" s="42"/>
      <c r="V11" s="3"/>
    </row>
    <row r="12" spans="1:24" ht="21" customHeight="1">
      <c r="A12" s="34"/>
      <c r="B12" s="180" t="s">
        <v>582</v>
      </c>
      <c r="C12" s="632"/>
      <c r="D12" s="633"/>
      <c r="E12" s="633"/>
      <c r="F12" s="633"/>
      <c r="G12" s="147"/>
      <c r="H12" s="148" t="s">
        <v>239</v>
      </c>
      <c r="I12" s="636"/>
      <c r="J12" s="636"/>
      <c r="K12" s="636"/>
      <c r="L12" s="637"/>
      <c r="M12" s="160"/>
      <c r="N12" s="161"/>
      <c r="O12" s="146"/>
      <c r="P12" s="575"/>
      <c r="Q12" s="580"/>
      <c r="R12" s="68"/>
      <c r="S12" s="570"/>
      <c r="T12" s="22"/>
      <c r="U12" s="42"/>
      <c r="V12" s="3"/>
    </row>
    <row r="13" spans="1:24" ht="19.5" customHeight="1">
      <c r="A13" s="34"/>
      <c r="B13" s="493" t="s">
        <v>583</v>
      </c>
      <c r="C13" s="632"/>
      <c r="D13" s="633"/>
      <c r="E13" s="633"/>
      <c r="F13" s="633"/>
      <c r="G13" s="147"/>
      <c r="H13" s="148" t="s">
        <v>240</v>
      </c>
      <c r="I13" s="636"/>
      <c r="J13" s="636"/>
      <c r="K13" s="636"/>
      <c r="L13" s="637"/>
      <c r="M13" s="160"/>
      <c r="N13" s="161"/>
      <c r="O13" s="146"/>
      <c r="P13" s="575" t="s">
        <v>584</v>
      </c>
      <c r="Q13" s="638"/>
      <c r="R13" s="68"/>
      <c r="S13" s="568"/>
      <c r="T13" s="22"/>
      <c r="U13" s="42"/>
      <c r="V13" s="3"/>
    </row>
    <row r="14" spans="1:24" ht="25.5" customHeight="1">
      <c r="A14" s="34"/>
      <c r="B14" s="493" t="s">
        <v>246</v>
      </c>
      <c r="C14" s="639"/>
      <c r="D14" s="639"/>
      <c r="E14" s="639"/>
      <c r="F14" s="624"/>
      <c r="G14" s="147"/>
      <c r="H14" s="148" t="s">
        <v>247</v>
      </c>
      <c r="I14" s="636"/>
      <c r="J14" s="636"/>
      <c r="K14" s="636"/>
      <c r="L14" s="637"/>
      <c r="M14" s="160"/>
      <c r="N14" s="161"/>
      <c r="O14" s="146"/>
      <c r="P14" s="575"/>
      <c r="Q14" s="638"/>
      <c r="R14" s="68"/>
      <c r="S14" s="570"/>
      <c r="T14" s="22"/>
      <c r="U14" s="42"/>
      <c r="V14" s="3"/>
    </row>
    <row r="15" spans="1:24" ht="23.25" customHeight="1">
      <c r="A15" s="34"/>
      <c r="B15" s="93" t="s">
        <v>13</v>
      </c>
      <c r="C15" s="618" t="s">
        <v>83</v>
      </c>
      <c r="D15" s="619"/>
      <c r="E15" s="619"/>
      <c r="F15" s="619"/>
      <c r="G15" s="162"/>
      <c r="H15" s="468" t="s">
        <v>243</v>
      </c>
      <c r="I15" s="556"/>
      <c r="J15" s="556"/>
      <c r="K15" s="556"/>
      <c r="L15" s="557"/>
      <c r="M15" s="163"/>
      <c r="N15" s="164"/>
      <c r="O15" s="146"/>
      <c r="P15" s="131" t="s">
        <v>585</v>
      </c>
      <c r="Q15" s="443"/>
      <c r="R15" s="68"/>
      <c r="S15" s="379"/>
      <c r="T15" s="22"/>
      <c r="U15" s="42"/>
      <c r="V15" s="3"/>
    </row>
    <row r="16" spans="1:24" ht="30" customHeight="1">
      <c r="A16" s="34"/>
      <c r="B16" s="94" t="s">
        <v>586</v>
      </c>
      <c r="C16" s="594"/>
      <c r="D16" s="595"/>
      <c r="E16" s="595"/>
      <c r="F16" s="595"/>
      <c r="G16" s="162"/>
      <c r="H16" s="468"/>
      <c r="I16" s="560"/>
      <c r="J16" s="560"/>
      <c r="K16" s="560"/>
      <c r="L16" s="561"/>
      <c r="M16" s="160"/>
      <c r="N16" s="161"/>
      <c r="O16" s="146"/>
      <c r="P16" s="131" t="s">
        <v>587</v>
      </c>
      <c r="Q16" s="443"/>
      <c r="R16" s="68"/>
      <c r="S16" s="380"/>
      <c r="T16" s="22"/>
      <c r="U16" s="42"/>
      <c r="V16" s="3"/>
    </row>
    <row r="17" spans="1:24" ht="21" customHeight="1">
      <c r="A17" s="34"/>
      <c r="B17" s="596" t="s">
        <v>588</v>
      </c>
      <c r="C17" s="626"/>
      <c r="D17" s="627"/>
      <c r="E17" s="627"/>
      <c r="F17" s="627"/>
      <c r="G17" s="627"/>
      <c r="H17" s="627"/>
      <c r="I17" s="627"/>
      <c r="J17" s="627"/>
      <c r="K17" s="627"/>
      <c r="L17" s="628"/>
      <c r="M17" s="160"/>
      <c r="N17" s="161"/>
      <c r="O17" s="146"/>
      <c r="P17" s="575" t="s">
        <v>589</v>
      </c>
      <c r="Q17" s="578"/>
      <c r="R17" s="68"/>
      <c r="S17" s="568"/>
      <c r="T17" s="22"/>
      <c r="U17" s="42"/>
      <c r="V17" s="3"/>
    </row>
    <row r="18" spans="1:24" ht="25.5" customHeight="1">
      <c r="A18" s="34"/>
      <c r="B18" s="596"/>
      <c r="C18" s="629"/>
      <c r="D18" s="568"/>
      <c r="E18" s="568"/>
      <c r="F18" s="568"/>
      <c r="G18" s="568"/>
      <c r="H18" s="568"/>
      <c r="I18" s="568"/>
      <c r="J18" s="568"/>
      <c r="K18" s="568"/>
      <c r="L18" s="630"/>
      <c r="M18" s="160"/>
      <c r="N18" s="161"/>
      <c r="O18" s="146"/>
      <c r="P18" s="575"/>
      <c r="Q18" s="580"/>
      <c r="R18" s="68"/>
      <c r="S18" s="570"/>
      <c r="T18" s="22"/>
      <c r="U18" s="42"/>
      <c r="V18" s="3"/>
    </row>
    <row r="19" spans="1:24" ht="14.25" customHeight="1">
      <c r="A19" s="34"/>
      <c r="B19" s="599"/>
      <c r="C19" s="599"/>
      <c r="D19" s="599"/>
      <c r="E19" s="599"/>
      <c r="F19" s="599"/>
      <c r="G19" s="146"/>
      <c r="H19" s="136"/>
      <c r="I19" s="160"/>
      <c r="J19" s="160"/>
      <c r="K19" s="160"/>
      <c r="L19" s="160"/>
      <c r="M19" s="160"/>
      <c r="N19" s="161"/>
      <c r="O19" s="146"/>
      <c r="P19" s="104" t="s">
        <v>590</v>
      </c>
      <c r="Q19" s="443"/>
      <c r="R19" s="68"/>
      <c r="S19" s="381"/>
      <c r="T19" s="22"/>
      <c r="U19" s="42"/>
      <c r="V19" s="3"/>
    </row>
    <row r="20" spans="1:24" customFormat="1" ht="48" customHeight="1" thickBot="1">
      <c r="A20" s="32"/>
      <c r="B20" s="586" t="s">
        <v>427</v>
      </c>
      <c r="C20" s="586"/>
      <c r="D20" s="586"/>
      <c r="E20" s="586"/>
      <c r="F20" s="586"/>
      <c r="G20" s="586"/>
      <c r="H20" s="586"/>
      <c r="I20" s="586"/>
      <c r="J20" s="586"/>
      <c r="K20" s="586"/>
      <c r="L20" s="494"/>
      <c r="M20" s="10"/>
      <c r="N20" s="31"/>
      <c r="O20" s="4"/>
      <c r="P20" s="85" t="s">
        <v>591</v>
      </c>
      <c r="Q20" s="443"/>
      <c r="R20" s="68"/>
      <c r="S20" s="381"/>
      <c r="T20" s="78"/>
      <c r="U20" s="33"/>
      <c r="V20" s="1"/>
    </row>
    <row r="21" spans="1:24" customFormat="1" ht="11.5" customHeight="1" thickTop="1">
      <c r="A21" s="32"/>
      <c r="B21" s="5"/>
      <c r="C21" s="5"/>
      <c r="D21" s="5"/>
      <c r="E21" s="5"/>
      <c r="F21" s="5"/>
      <c r="G21" s="4"/>
      <c r="H21" s="10"/>
      <c r="I21" s="10"/>
      <c r="J21" s="10"/>
      <c r="K21" s="10"/>
      <c r="L21" s="10"/>
      <c r="M21" s="10"/>
      <c r="N21" s="31"/>
      <c r="O21" s="4"/>
      <c r="P21" s="575" t="s">
        <v>592</v>
      </c>
      <c r="Q21" s="581"/>
      <c r="R21" s="68"/>
      <c r="S21" s="571" t="s">
        <v>593</v>
      </c>
      <c r="T21" s="78"/>
      <c r="U21" s="33"/>
      <c r="V21" s="1"/>
    </row>
    <row r="22" spans="1:24" ht="20.25" customHeight="1">
      <c r="A22" s="34"/>
      <c r="B22" s="27"/>
      <c r="C22" s="495"/>
      <c r="D22" s="103" t="s">
        <v>235</v>
      </c>
      <c r="E22" s="495"/>
      <c r="F22" s="102" t="s">
        <v>237</v>
      </c>
      <c r="G22" s="37"/>
      <c r="H22" s="37"/>
      <c r="I22" s="496"/>
      <c r="J22" s="497"/>
      <c r="K22" s="22"/>
      <c r="L22" s="497"/>
      <c r="M22" s="22"/>
      <c r="N22" s="41"/>
      <c r="O22" s="37"/>
      <c r="P22" s="575"/>
      <c r="Q22" s="582"/>
      <c r="R22" s="165"/>
      <c r="S22" s="572"/>
      <c r="T22" s="27"/>
      <c r="U22" s="42"/>
      <c r="V22" s="3"/>
    </row>
    <row r="23" spans="1:24" ht="26.5" customHeight="1">
      <c r="A23" s="34"/>
      <c r="B23" s="498" t="s">
        <v>239</v>
      </c>
      <c r="C23" s="620"/>
      <c r="D23" s="621"/>
      <c r="E23" s="621"/>
      <c r="F23" s="621"/>
      <c r="G23" s="47"/>
      <c r="H23" s="95" t="s">
        <v>242</v>
      </c>
      <c r="I23" s="608"/>
      <c r="J23" s="608"/>
      <c r="K23" s="608"/>
      <c r="L23" s="609"/>
      <c r="M23" s="43"/>
      <c r="N23" s="44"/>
      <c r="O23" s="37"/>
      <c r="P23" s="165"/>
      <c r="Q23" s="165"/>
      <c r="R23" s="165"/>
      <c r="S23" s="165"/>
      <c r="T23" s="27"/>
      <c r="U23" s="42"/>
      <c r="V23" s="3"/>
    </row>
    <row r="24" spans="1:24" ht="27" customHeight="1">
      <c r="A24" s="34"/>
      <c r="B24" s="499" t="s">
        <v>240</v>
      </c>
      <c r="C24" s="605"/>
      <c r="D24" s="606"/>
      <c r="E24" s="606"/>
      <c r="F24" s="606"/>
      <c r="G24" s="45"/>
      <c r="H24" s="96" t="s">
        <v>428</v>
      </c>
      <c r="I24" s="606"/>
      <c r="J24" s="606"/>
      <c r="K24" s="606"/>
      <c r="L24" s="610"/>
      <c r="M24" s="43"/>
      <c r="N24" s="44"/>
      <c r="O24" s="37"/>
      <c r="P24" s="585"/>
      <c r="Q24" s="165"/>
      <c r="R24" s="165"/>
      <c r="S24" s="165"/>
      <c r="T24" s="27"/>
      <c r="U24" s="42"/>
      <c r="V24" s="3"/>
      <c r="W24" s="3"/>
      <c r="X24" s="48"/>
    </row>
    <row r="25" spans="1:24" ht="27" customHeight="1">
      <c r="A25" s="34"/>
      <c r="B25" s="499" t="s">
        <v>247</v>
      </c>
      <c r="C25" s="605"/>
      <c r="D25" s="606"/>
      <c r="E25" s="606"/>
      <c r="F25" s="606"/>
      <c r="G25" s="49"/>
      <c r="H25" s="50"/>
      <c r="I25" s="611"/>
      <c r="J25" s="611"/>
      <c r="K25" s="611"/>
      <c r="L25" s="612"/>
      <c r="M25" s="43"/>
      <c r="N25" s="44"/>
      <c r="O25" s="37"/>
      <c r="P25" s="585"/>
      <c r="Q25" s="146"/>
      <c r="R25" s="146"/>
      <c r="S25" s="146"/>
      <c r="T25" s="37"/>
      <c r="U25" s="34"/>
      <c r="W25" s="3"/>
      <c r="X25" s="48"/>
    </row>
    <row r="26" spans="1:24" customFormat="1" ht="36" customHeight="1" thickBot="1">
      <c r="A26" s="32"/>
      <c r="B26" s="586" t="s">
        <v>594</v>
      </c>
      <c r="C26" s="586"/>
      <c r="D26" s="586"/>
      <c r="E26" s="586"/>
      <c r="F26" s="586"/>
      <c r="G26" s="586"/>
      <c r="H26" s="586"/>
      <c r="I26" s="586"/>
      <c r="J26" s="586"/>
      <c r="K26" s="586"/>
      <c r="L26" s="494"/>
      <c r="M26" s="10"/>
      <c r="N26" s="31"/>
      <c r="O26" s="4"/>
      <c r="P26" s="587" t="s">
        <v>0</v>
      </c>
      <c r="Q26" s="587"/>
      <c r="R26" s="26"/>
      <c r="S26" s="25"/>
      <c r="T26" s="4"/>
      <c r="U26" s="33"/>
      <c r="V26" s="1"/>
    </row>
    <row r="27" spans="1:24" customFormat="1" ht="13" customHeight="1" thickTop="1">
      <c r="A27" s="32"/>
      <c r="B27" s="5"/>
      <c r="C27" s="5"/>
      <c r="D27" s="5"/>
      <c r="E27" s="5"/>
      <c r="F27" s="5"/>
      <c r="G27" s="4"/>
      <c r="H27" s="70"/>
      <c r="I27" s="70"/>
      <c r="J27" s="70"/>
      <c r="K27" s="70"/>
      <c r="L27" s="70"/>
      <c r="M27" s="10"/>
      <c r="N27" s="31"/>
      <c r="O27" s="4"/>
      <c r="P27" s="5"/>
      <c r="Q27" s="5"/>
      <c r="R27" s="5"/>
      <c r="S27" s="4"/>
      <c r="T27" s="4"/>
      <c r="U27" s="33"/>
      <c r="V27" s="1"/>
    </row>
    <row r="28" spans="1:24" ht="34.5" customHeight="1">
      <c r="A28" s="34"/>
      <c r="B28" s="469" t="s">
        <v>248</v>
      </c>
      <c r="C28" s="590"/>
      <c r="D28" s="590"/>
      <c r="E28" s="590"/>
      <c r="F28" s="590"/>
      <c r="G28" s="462"/>
      <c r="H28" s="592" t="s">
        <v>598</v>
      </c>
      <c r="I28" s="592"/>
      <c r="J28" s="592"/>
      <c r="K28" s="592"/>
      <c r="L28" s="562"/>
      <c r="M28" s="43"/>
      <c r="N28" s="44"/>
      <c r="O28" s="37"/>
      <c r="P28" s="106" t="s">
        <v>607</v>
      </c>
      <c r="Q28" s="444"/>
      <c r="R28" s="68"/>
      <c r="S28" s="467"/>
      <c r="T28" s="22"/>
      <c r="U28" s="34"/>
      <c r="W28" s="3"/>
      <c r="X28" s="48"/>
    </row>
    <row r="29" spans="1:24" ht="34.5" customHeight="1">
      <c r="A29" s="34"/>
      <c r="B29" s="469" t="s">
        <v>249</v>
      </c>
      <c r="C29" s="591"/>
      <c r="D29" s="591"/>
      <c r="E29" s="591"/>
      <c r="F29" s="591"/>
      <c r="G29" s="463"/>
      <c r="H29" s="593"/>
      <c r="I29" s="593"/>
      <c r="J29" s="593"/>
      <c r="K29" s="593"/>
      <c r="L29" s="563"/>
      <c r="M29" s="43"/>
      <c r="N29" s="44"/>
      <c r="O29" s="37"/>
      <c r="P29" s="588"/>
      <c r="Q29" s="588"/>
      <c r="R29" s="28"/>
      <c r="S29" s="37"/>
      <c r="T29" s="37"/>
      <c r="U29" s="34"/>
      <c r="W29" s="3"/>
      <c r="X29" s="48"/>
    </row>
    <row r="30" spans="1:24" ht="34.5" customHeight="1" thickBot="1">
      <c r="A30" s="34"/>
      <c r="B30" s="469" t="s">
        <v>250</v>
      </c>
      <c r="C30" s="591"/>
      <c r="D30" s="591"/>
      <c r="E30" s="591"/>
      <c r="F30" s="591"/>
      <c r="G30" s="463"/>
      <c r="H30" s="600" t="s">
        <v>599</v>
      </c>
      <c r="I30" s="601"/>
      <c r="J30" s="601"/>
      <c r="K30" s="602"/>
      <c r="L30" s="564"/>
      <c r="M30" s="43"/>
      <c r="N30" s="44"/>
      <c r="O30" s="37"/>
      <c r="P30" s="166" t="s">
        <v>595</v>
      </c>
      <c r="Q30" s="52"/>
      <c r="R30" s="52"/>
      <c r="S30" s="52"/>
      <c r="T30" s="37"/>
      <c r="U30" s="34"/>
      <c r="W30" s="3"/>
      <c r="X30" s="48"/>
    </row>
    <row r="31" spans="1:24" ht="34.5" customHeight="1" thickTop="1">
      <c r="A31" s="34"/>
      <c r="B31" s="469" t="s">
        <v>600</v>
      </c>
      <c r="C31" s="594"/>
      <c r="D31" s="595"/>
      <c r="E31" s="595"/>
      <c r="F31" s="595"/>
      <c r="G31" s="162"/>
      <c r="H31" s="603"/>
      <c r="I31" s="558"/>
      <c r="J31" s="558"/>
      <c r="K31" s="604"/>
      <c r="L31" s="565"/>
      <c r="M31" s="43"/>
      <c r="N31" s="44"/>
      <c r="O31" s="37"/>
      <c r="P31" s="589"/>
      <c r="Q31" s="589"/>
      <c r="R31" s="589"/>
      <c r="S31" s="589"/>
      <c r="T31" s="56"/>
      <c r="U31" s="34"/>
      <c r="W31" s="3"/>
      <c r="X31" s="48"/>
    </row>
    <row r="32" spans="1:24" ht="34.5" customHeight="1">
      <c r="A32" s="34"/>
      <c r="B32" s="469" t="s">
        <v>601</v>
      </c>
      <c r="C32" s="597"/>
      <c r="D32" s="598"/>
      <c r="E32" s="598"/>
      <c r="F32" s="598"/>
      <c r="G32" s="464"/>
      <c r="H32" s="593" t="s">
        <v>602</v>
      </c>
      <c r="I32" s="593"/>
      <c r="J32" s="593"/>
      <c r="K32" s="593"/>
      <c r="L32" s="539"/>
      <c r="M32" s="43"/>
      <c r="N32" s="44"/>
      <c r="O32" s="37"/>
      <c r="P32" s="584"/>
      <c r="Q32" s="584"/>
      <c r="R32" s="584"/>
      <c r="S32" s="584"/>
      <c r="T32" s="56"/>
      <c r="U32" s="34"/>
      <c r="W32" s="3"/>
      <c r="X32" s="48"/>
    </row>
    <row r="33" spans="1:24" ht="34.5" customHeight="1">
      <c r="A33" s="34"/>
      <c r="B33" s="469"/>
      <c r="C33" s="500"/>
      <c r="D33" s="500"/>
      <c r="E33" s="500"/>
      <c r="F33" s="501"/>
      <c r="G33" s="146"/>
      <c r="H33" s="613" t="s">
        <v>603</v>
      </c>
      <c r="I33" s="613"/>
      <c r="J33" s="613"/>
      <c r="K33" s="613"/>
      <c r="L33" s="540"/>
      <c r="M33" s="43"/>
      <c r="N33" s="44"/>
      <c r="O33" s="37"/>
      <c r="P33" s="584"/>
      <c r="Q33" s="584"/>
      <c r="R33" s="584"/>
      <c r="S33" s="584"/>
      <c r="T33" s="56"/>
      <c r="U33" s="34"/>
      <c r="W33" s="3"/>
      <c r="X33" s="48"/>
    </row>
    <row r="34" spans="1:24" ht="90.75" customHeight="1">
      <c r="A34" s="34"/>
      <c r="B34" s="502" t="s">
        <v>604</v>
      </c>
      <c r="C34" s="572"/>
      <c r="D34" s="572"/>
      <c r="E34" s="572"/>
      <c r="F34" s="572"/>
      <c r="G34" s="572"/>
      <c r="H34" s="572"/>
      <c r="I34" s="572"/>
      <c r="J34" s="572"/>
      <c r="K34" s="572"/>
      <c r="L34" s="572"/>
      <c r="M34" s="53"/>
      <c r="N34" s="54"/>
      <c r="O34" s="37"/>
      <c r="P34" s="584"/>
      <c r="Q34" s="584"/>
      <c r="R34" s="584"/>
      <c r="S34" s="584"/>
      <c r="T34" s="56"/>
      <c r="U34" s="42"/>
      <c r="V34" s="3"/>
      <c r="W34" s="2"/>
      <c r="X34" s="55"/>
    </row>
    <row r="35" spans="1:24" ht="6.75" customHeight="1">
      <c r="A35" s="34"/>
      <c r="B35" s="27"/>
      <c r="C35" s="56"/>
      <c r="D35" s="56"/>
      <c r="E35" s="56"/>
      <c r="F35" s="56"/>
      <c r="G35" s="56"/>
      <c r="H35" s="56"/>
      <c r="I35" s="56"/>
      <c r="J35" s="56"/>
      <c r="K35" s="56"/>
      <c r="L35" s="56"/>
      <c r="M35" s="53"/>
      <c r="N35" s="54"/>
      <c r="O35" s="37"/>
      <c r="P35" s="584"/>
      <c r="Q35" s="584"/>
      <c r="R35" s="584"/>
      <c r="S35" s="584"/>
      <c r="T35" s="56"/>
      <c r="U35" s="42"/>
      <c r="V35" s="3"/>
      <c r="W35" s="2"/>
      <c r="X35" s="55"/>
    </row>
    <row r="36" spans="1:24" ht="29.25" customHeight="1" thickBot="1">
      <c r="A36" s="46"/>
      <c r="B36" s="586" t="s">
        <v>596</v>
      </c>
      <c r="C36" s="586"/>
      <c r="D36" s="586"/>
      <c r="E36" s="586"/>
      <c r="F36" s="586"/>
      <c r="G36" s="586"/>
      <c r="H36" s="586"/>
      <c r="I36" s="586"/>
      <c r="J36" s="586"/>
      <c r="K36" s="586"/>
      <c r="L36" s="586"/>
      <c r="M36" s="586"/>
      <c r="N36" s="54"/>
      <c r="O36" s="37"/>
      <c r="P36" s="584"/>
      <c r="Q36" s="584"/>
      <c r="R36" s="584"/>
      <c r="S36" s="584"/>
      <c r="T36" s="56"/>
      <c r="U36" s="42"/>
      <c r="V36" s="3"/>
      <c r="W36" s="2"/>
      <c r="X36" s="55"/>
    </row>
    <row r="37" spans="1:24" ht="9.65" customHeight="1" thickTop="1">
      <c r="A37" s="46"/>
      <c r="B37" s="5"/>
      <c r="C37" s="5"/>
      <c r="D37" s="5"/>
      <c r="E37" s="5"/>
      <c r="F37" s="5"/>
      <c r="G37" s="5"/>
      <c r="H37" s="5"/>
      <c r="I37" s="5"/>
      <c r="J37" s="5"/>
      <c r="K37" s="5"/>
      <c r="L37" s="5"/>
      <c r="M37" s="5"/>
      <c r="N37" s="54"/>
      <c r="O37" s="37"/>
      <c r="P37" s="56"/>
      <c r="Q37" s="56"/>
      <c r="R37" s="56"/>
      <c r="S37" s="56"/>
      <c r="T37" s="56"/>
      <c r="U37" s="42"/>
      <c r="V37" s="3"/>
      <c r="W37" s="2"/>
      <c r="X37" s="55"/>
    </row>
    <row r="38" spans="1:24" ht="29.25" customHeight="1">
      <c r="A38" s="34"/>
      <c r="B38" s="502" t="s">
        <v>493</v>
      </c>
      <c r="C38" s="167" t="s">
        <v>251</v>
      </c>
      <c r="D38" s="168"/>
      <c r="E38" s="167" t="s">
        <v>252</v>
      </c>
      <c r="F38" s="168"/>
      <c r="G38" s="167"/>
      <c r="H38" s="558" t="s">
        <v>605</v>
      </c>
      <c r="I38" s="558"/>
      <c r="J38" s="558"/>
      <c r="K38" s="559"/>
      <c r="L38" s="559"/>
      <c r="M38" s="53"/>
      <c r="N38" s="54"/>
      <c r="O38" s="37"/>
      <c r="P38" s="53"/>
      <c r="Q38" s="37"/>
      <c r="R38" s="37"/>
      <c r="S38" s="37"/>
      <c r="T38" s="37"/>
      <c r="U38" s="42"/>
      <c r="V38" s="3"/>
      <c r="W38" s="2"/>
      <c r="X38" s="55"/>
    </row>
    <row r="39" spans="1:24" ht="29.25" customHeight="1">
      <c r="A39" s="34"/>
      <c r="B39" s="502" t="s">
        <v>606</v>
      </c>
      <c r="C39" s="167" t="s">
        <v>251</v>
      </c>
      <c r="D39" s="169"/>
      <c r="E39" s="167" t="s">
        <v>252</v>
      </c>
      <c r="F39" s="169"/>
      <c r="G39" s="167"/>
      <c r="H39" s="502"/>
      <c r="I39" s="502"/>
      <c r="J39" s="170"/>
      <c r="K39" s="167"/>
      <c r="L39" s="167"/>
      <c r="M39" s="53"/>
      <c r="N39" s="54"/>
      <c r="O39" s="37"/>
      <c r="P39" s="56"/>
      <c r="Q39" s="56"/>
      <c r="R39" s="56"/>
      <c r="S39" s="56"/>
      <c r="T39" s="56"/>
      <c r="U39" s="42"/>
      <c r="V39" s="3"/>
      <c r="W39" s="2"/>
      <c r="X39" s="55"/>
    </row>
    <row r="40" spans="1:24" ht="29.25" customHeight="1">
      <c r="A40" s="34"/>
      <c r="B40" s="502" t="s">
        <v>494</v>
      </c>
      <c r="C40" s="167" t="s">
        <v>251</v>
      </c>
      <c r="D40" s="169"/>
      <c r="E40" s="167" t="s">
        <v>252</v>
      </c>
      <c r="F40" s="169"/>
      <c r="G40" s="167"/>
      <c r="H40" s="558" t="s">
        <v>605</v>
      </c>
      <c r="I40" s="558"/>
      <c r="J40" s="558"/>
      <c r="K40" s="559"/>
      <c r="L40" s="559"/>
      <c r="M40" s="53"/>
      <c r="N40" s="54"/>
      <c r="O40" s="37"/>
      <c r="P40" s="56"/>
      <c r="Q40" s="56"/>
      <c r="R40" s="56"/>
      <c r="S40" s="56"/>
      <c r="T40" s="56"/>
      <c r="U40" s="42"/>
      <c r="V40" s="3"/>
      <c r="W40" s="2"/>
      <c r="X40" s="55"/>
    </row>
    <row r="41" spans="1:24" ht="29.25" customHeight="1">
      <c r="A41" s="34"/>
      <c r="B41" s="502" t="s">
        <v>606</v>
      </c>
      <c r="C41" s="167" t="s">
        <v>251</v>
      </c>
      <c r="D41" s="171"/>
      <c r="E41" s="167" t="s">
        <v>252</v>
      </c>
      <c r="F41" s="171"/>
      <c r="G41" s="167"/>
      <c r="H41" s="502"/>
      <c r="I41" s="502"/>
      <c r="J41" s="172"/>
      <c r="K41" s="167"/>
      <c r="L41" s="167"/>
      <c r="M41" s="53"/>
      <c r="N41" s="54"/>
      <c r="O41" s="37"/>
      <c r="P41" s="56"/>
      <c r="Q41" s="56"/>
      <c r="R41" s="56"/>
      <c r="S41" s="56"/>
      <c r="T41" s="56"/>
      <c r="U41" s="42"/>
      <c r="V41" s="3"/>
      <c r="W41" s="2"/>
      <c r="X41" s="55"/>
    </row>
    <row r="42" spans="1:24" ht="30" customHeight="1" thickBot="1">
      <c r="A42" s="34"/>
      <c r="B42" s="492" t="s">
        <v>597</v>
      </c>
      <c r="C42" s="492"/>
      <c r="D42" s="492"/>
      <c r="E42" s="492"/>
      <c r="F42" s="492"/>
      <c r="G42" s="492"/>
      <c r="H42" s="607"/>
      <c r="I42" s="607"/>
      <c r="J42" s="607"/>
      <c r="K42" s="607"/>
      <c r="L42" s="607"/>
      <c r="M42" s="39"/>
      <c r="N42" s="40"/>
      <c r="O42" s="37"/>
      <c r="P42" s="53"/>
      <c r="Q42" s="37"/>
      <c r="R42" s="37"/>
      <c r="S42" s="37"/>
      <c r="T42" s="37"/>
      <c r="U42" s="34"/>
    </row>
    <row r="43" spans="1:24" ht="15" thickTop="1">
      <c r="A43" s="34"/>
      <c r="B43" s="584"/>
      <c r="C43" s="584"/>
      <c r="D43" s="584"/>
      <c r="E43" s="584"/>
      <c r="F43" s="584"/>
      <c r="G43" s="584"/>
      <c r="H43" s="584"/>
      <c r="I43" s="584"/>
      <c r="J43" s="584"/>
      <c r="K43" s="584"/>
      <c r="L43" s="584"/>
      <c r="M43" s="80"/>
      <c r="N43" s="57"/>
      <c r="O43" s="37"/>
      <c r="P43" s="583"/>
      <c r="Q43" s="583"/>
      <c r="R43" s="583"/>
      <c r="S43" s="583"/>
      <c r="T43" s="56"/>
      <c r="U43" s="34"/>
    </row>
    <row r="44" spans="1:24">
      <c r="A44" s="34"/>
      <c r="B44" s="584"/>
      <c r="C44" s="584"/>
      <c r="D44" s="584"/>
      <c r="E44" s="584"/>
      <c r="F44" s="584"/>
      <c r="G44" s="584"/>
      <c r="H44" s="584"/>
      <c r="I44" s="584"/>
      <c r="J44" s="584"/>
      <c r="K44" s="584"/>
      <c r="L44" s="584"/>
      <c r="M44" s="80"/>
      <c r="N44" s="57"/>
      <c r="O44" s="37"/>
      <c r="P44" s="583"/>
      <c r="Q44" s="583"/>
      <c r="R44" s="583"/>
      <c r="S44" s="583"/>
      <c r="T44" s="56"/>
      <c r="U44" s="34"/>
    </row>
    <row r="45" spans="1:24">
      <c r="A45" s="34"/>
      <c r="B45" s="584"/>
      <c r="C45" s="584"/>
      <c r="D45" s="584"/>
      <c r="E45" s="584"/>
      <c r="F45" s="584"/>
      <c r="G45" s="584"/>
      <c r="H45" s="584"/>
      <c r="I45" s="584"/>
      <c r="J45" s="584"/>
      <c r="K45" s="584"/>
      <c r="L45" s="584"/>
      <c r="M45" s="80"/>
      <c r="N45" s="57"/>
      <c r="O45" s="37"/>
      <c r="P45" s="583"/>
      <c r="Q45" s="583"/>
      <c r="R45" s="583"/>
      <c r="S45" s="583"/>
      <c r="T45" s="56"/>
      <c r="U45" s="34"/>
    </row>
    <row r="46" spans="1:24">
      <c r="A46" s="34"/>
      <c r="B46" s="584"/>
      <c r="C46" s="584"/>
      <c r="D46" s="584"/>
      <c r="E46" s="584"/>
      <c r="F46" s="584"/>
      <c r="G46" s="584"/>
      <c r="H46" s="584"/>
      <c r="I46" s="584"/>
      <c r="J46" s="584"/>
      <c r="K46" s="584"/>
      <c r="L46" s="584"/>
      <c r="M46" s="80"/>
      <c r="N46" s="57"/>
      <c r="O46" s="37"/>
      <c r="P46" s="583"/>
      <c r="Q46" s="583"/>
      <c r="R46" s="583"/>
      <c r="S46" s="583"/>
      <c r="T46" s="56"/>
      <c r="U46" s="34"/>
    </row>
    <row r="47" spans="1:24">
      <c r="A47" s="34"/>
      <c r="B47" s="584"/>
      <c r="C47" s="584"/>
      <c r="D47" s="584"/>
      <c r="E47" s="584"/>
      <c r="F47" s="584"/>
      <c r="G47" s="584"/>
      <c r="H47" s="584"/>
      <c r="I47" s="584"/>
      <c r="J47" s="584"/>
      <c r="K47" s="584"/>
      <c r="L47" s="584"/>
      <c r="M47" s="80"/>
      <c r="N47" s="57"/>
      <c r="O47" s="37"/>
      <c r="P47" s="583"/>
      <c r="Q47" s="583"/>
      <c r="R47" s="583"/>
      <c r="S47" s="583"/>
      <c r="T47" s="56"/>
      <c r="U47" s="34"/>
    </row>
    <row r="48" spans="1:24">
      <c r="A48" s="34"/>
      <c r="B48" s="584"/>
      <c r="C48" s="584"/>
      <c r="D48" s="584"/>
      <c r="E48" s="584"/>
      <c r="F48" s="584"/>
      <c r="G48" s="584"/>
      <c r="H48" s="584"/>
      <c r="I48" s="584"/>
      <c r="J48" s="584"/>
      <c r="K48" s="584"/>
      <c r="L48" s="584"/>
      <c r="M48" s="80"/>
      <c r="N48" s="57"/>
      <c r="O48" s="37"/>
      <c r="P48" s="583"/>
      <c r="Q48" s="583"/>
      <c r="R48" s="583"/>
      <c r="S48" s="583"/>
      <c r="T48" s="56"/>
      <c r="U48" s="34"/>
    </row>
    <row r="49" spans="1:21">
      <c r="A49" s="34"/>
      <c r="B49" s="584"/>
      <c r="C49" s="584"/>
      <c r="D49" s="584"/>
      <c r="E49" s="584"/>
      <c r="F49" s="584"/>
      <c r="G49" s="584"/>
      <c r="H49" s="584"/>
      <c r="I49" s="584"/>
      <c r="J49" s="584"/>
      <c r="K49" s="584"/>
      <c r="L49" s="584"/>
      <c r="M49" s="37"/>
      <c r="N49" s="34"/>
      <c r="O49" s="37"/>
      <c r="P49" s="37"/>
      <c r="Q49" s="37"/>
      <c r="R49" s="37"/>
      <c r="S49" s="37"/>
      <c r="T49" s="37"/>
      <c r="U49" s="34"/>
    </row>
    <row r="50" spans="1:21">
      <c r="A50" s="34"/>
      <c r="B50" s="584"/>
      <c r="C50" s="584"/>
      <c r="D50" s="584"/>
      <c r="E50" s="584"/>
      <c r="F50" s="584"/>
      <c r="G50" s="584"/>
      <c r="H50" s="584"/>
      <c r="I50" s="584"/>
      <c r="J50" s="584"/>
      <c r="K50" s="584"/>
      <c r="L50" s="584"/>
      <c r="M50" s="37"/>
      <c r="N50" s="34"/>
      <c r="O50" s="37"/>
      <c r="P50" s="37"/>
      <c r="Q50" s="37"/>
      <c r="R50" s="37"/>
      <c r="S50" s="37"/>
      <c r="T50" s="37"/>
      <c r="U50" s="34"/>
    </row>
    <row r="51" spans="1:21">
      <c r="A51" s="34"/>
      <c r="B51" s="584"/>
      <c r="C51" s="584"/>
      <c r="D51" s="584"/>
      <c r="E51" s="584"/>
      <c r="F51" s="584"/>
      <c r="G51" s="584"/>
      <c r="H51" s="584"/>
      <c r="I51" s="584"/>
      <c r="J51" s="584"/>
      <c r="K51" s="584"/>
      <c r="L51" s="584"/>
      <c r="M51" s="37"/>
      <c r="N51" s="34"/>
      <c r="O51" s="37"/>
      <c r="P51" s="37"/>
      <c r="Q51" s="37"/>
      <c r="R51" s="37"/>
      <c r="S51" s="37"/>
      <c r="T51" s="37"/>
      <c r="U51" s="34"/>
    </row>
    <row r="52" spans="1:21">
      <c r="A52" s="34"/>
      <c r="B52" s="584"/>
      <c r="C52" s="584"/>
      <c r="D52" s="584"/>
      <c r="E52" s="584"/>
      <c r="F52" s="584"/>
      <c r="G52" s="584"/>
      <c r="H52" s="584"/>
      <c r="I52" s="584"/>
      <c r="J52" s="584"/>
      <c r="K52" s="584"/>
      <c r="L52" s="584"/>
      <c r="M52" s="37"/>
      <c r="N52" s="34"/>
      <c r="O52" s="37"/>
      <c r="P52" s="37"/>
      <c r="Q52" s="37"/>
      <c r="R52" s="37"/>
      <c r="S52" s="37"/>
      <c r="T52" s="37"/>
      <c r="U52" s="34"/>
    </row>
    <row r="53" spans="1:21">
      <c r="A53" s="34"/>
      <c r="B53" s="584"/>
      <c r="C53" s="584"/>
      <c r="D53" s="584"/>
      <c r="E53" s="584"/>
      <c r="F53" s="584"/>
      <c r="G53" s="584"/>
      <c r="H53" s="584"/>
      <c r="I53" s="584"/>
      <c r="J53" s="584"/>
      <c r="K53" s="584"/>
      <c r="L53" s="584"/>
      <c r="M53" s="37"/>
      <c r="N53" s="34"/>
      <c r="O53" s="37"/>
      <c r="P53" s="37"/>
      <c r="Q53" s="37"/>
      <c r="R53" s="37"/>
      <c r="S53" s="37"/>
      <c r="T53" s="37"/>
      <c r="U53" s="34"/>
    </row>
    <row r="54" spans="1:21">
      <c r="A54" s="34"/>
      <c r="B54" s="37"/>
      <c r="C54" s="37"/>
      <c r="D54" s="37"/>
      <c r="E54" s="37"/>
      <c r="F54" s="37"/>
      <c r="G54" s="37"/>
      <c r="H54" s="37"/>
      <c r="I54" s="37"/>
      <c r="J54" s="37"/>
      <c r="K54" s="37"/>
      <c r="L54" s="37"/>
      <c r="M54" s="37"/>
      <c r="N54" s="34"/>
      <c r="O54" s="37"/>
      <c r="P54" s="37"/>
      <c r="Q54" s="37"/>
      <c r="R54" s="37"/>
      <c r="S54" s="37"/>
      <c r="T54" s="37"/>
      <c r="U54" s="34"/>
    </row>
    <row r="55" spans="1:21">
      <c r="A55" s="34"/>
      <c r="B55" s="37"/>
      <c r="C55" s="37"/>
      <c r="D55" s="37"/>
      <c r="E55" s="37"/>
      <c r="F55" s="37"/>
      <c r="G55" s="37"/>
      <c r="H55" s="37"/>
      <c r="I55" s="37"/>
      <c r="J55" s="37"/>
      <c r="K55" s="37"/>
      <c r="L55" s="37"/>
      <c r="M55" s="37"/>
      <c r="N55" s="34"/>
      <c r="O55" s="37"/>
      <c r="P55" s="37"/>
      <c r="Q55" s="37"/>
      <c r="R55" s="37"/>
      <c r="S55" s="37"/>
      <c r="T55" s="37"/>
      <c r="U55" s="34"/>
    </row>
    <row r="116" spans="11:11">
      <c r="K116" s="38" t="b">
        <v>0</v>
      </c>
    </row>
  </sheetData>
  <sheetProtection algorithmName="SHA-512" hashValue="FRkN1MBFoVe5ahuq2rxw7Bcilo/v9yIF8aTPPPNQqMVcmnGQiE12fpmUAuKnZsSaqvhb8VLnqbkfNXKAVcBmTw==" saltValue="tFVuixYJP5l/Qy3WsICEdQ==" spinCount="100000" sheet="1" formatRows="0" selectLockedCells="1"/>
  <mergeCells count="81">
    <mergeCell ref="C9:F9"/>
    <mergeCell ref="Q11:Q12"/>
    <mergeCell ref="Q13:Q14"/>
    <mergeCell ref="S11:S12"/>
    <mergeCell ref="S13:S14"/>
    <mergeCell ref="C14:F14"/>
    <mergeCell ref="H10:L10"/>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B1:K1"/>
    <mergeCell ref="I6:L6"/>
    <mergeCell ref="I7:L7"/>
    <mergeCell ref="I8:L8"/>
    <mergeCell ref="I5:L5"/>
    <mergeCell ref="H2:L2"/>
    <mergeCell ref="H42:L42"/>
    <mergeCell ref="I23:L23"/>
    <mergeCell ref="I24:L24"/>
    <mergeCell ref="I25:L25"/>
    <mergeCell ref="C24:F24"/>
    <mergeCell ref="C34:L34"/>
    <mergeCell ref="H33:K33"/>
    <mergeCell ref="B17:B18"/>
    <mergeCell ref="H32:K32"/>
    <mergeCell ref="C32:F32"/>
    <mergeCell ref="B26:F26"/>
    <mergeCell ref="B19:F19"/>
    <mergeCell ref="H30:K31"/>
    <mergeCell ref="G20:K20"/>
    <mergeCell ref="G26:K26"/>
    <mergeCell ref="C25:F25"/>
    <mergeCell ref="P43:S48"/>
    <mergeCell ref="B43:L53"/>
    <mergeCell ref="P17:P18"/>
    <mergeCell ref="P24:P25"/>
    <mergeCell ref="B36:J36"/>
    <mergeCell ref="P26:Q26"/>
    <mergeCell ref="P29:Q29"/>
    <mergeCell ref="P31:S36"/>
    <mergeCell ref="Q17:Q18"/>
    <mergeCell ref="K36:M36"/>
    <mergeCell ref="C28:F28"/>
    <mergeCell ref="C29:F29"/>
    <mergeCell ref="C30:F30"/>
    <mergeCell ref="H28:K29"/>
    <mergeCell ref="B20:F20"/>
    <mergeCell ref="C31:F31"/>
    <mergeCell ref="S4:S5"/>
    <mergeCell ref="S6:S8"/>
    <mergeCell ref="S17:S18"/>
    <mergeCell ref="S21:S22"/>
    <mergeCell ref="P4:P5"/>
    <mergeCell ref="P6:P8"/>
    <mergeCell ref="P21:P22"/>
    <mergeCell ref="Q4:Q5"/>
    <mergeCell ref="Q6:Q8"/>
    <mergeCell ref="Q21:Q22"/>
    <mergeCell ref="P11:P12"/>
    <mergeCell ref="P13:P14"/>
    <mergeCell ref="I15:L15"/>
    <mergeCell ref="H38:J38"/>
    <mergeCell ref="H40:J40"/>
    <mergeCell ref="K38:L38"/>
    <mergeCell ref="K40:L40"/>
    <mergeCell ref="I16:L16"/>
    <mergeCell ref="L28:L29"/>
    <mergeCell ref="L30:L31"/>
  </mergeCells>
  <dataValidations xWindow="675" yWindow="758" count="7">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32:F32 Q4 Q20:Q21 Q28 L28:L29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ageMargins left="0.7" right="0.7" top="0.75" bottom="0.75" header="0.3" footer="0.3"/>
  <pageSetup paperSize="5"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50800</xdr:colOff>
                    <xdr:row>2</xdr:row>
                    <xdr:rowOff>165100</xdr:rowOff>
                  </from>
                  <to>
                    <xdr:col>8</xdr:col>
                    <xdr:colOff>215900</xdr:colOff>
                    <xdr:row>3</xdr:row>
                    <xdr:rowOff>171450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50800</xdr:colOff>
                    <xdr:row>10</xdr:row>
                    <xdr:rowOff>38100</xdr:rowOff>
                  </from>
                  <to>
                    <xdr:col>8</xdr:col>
                    <xdr:colOff>254000</xdr:colOff>
                    <xdr:row>10</xdr:row>
                    <xdr:rowOff>292100</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50800</xdr:colOff>
                    <xdr:row>2</xdr:row>
                    <xdr:rowOff>127000</xdr:rowOff>
                  </from>
                  <to>
                    <xdr:col>11</xdr:col>
                    <xdr:colOff>0</xdr:colOff>
                    <xdr:row>3</xdr:row>
                    <xdr:rowOff>215900</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50800</xdr:colOff>
                    <xdr:row>21</xdr:row>
                    <xdr:rowOff>12700</xdr:rowOff>
                  </from>
                  <to>
                    <xdr:col>3</xdr:col>
                    <xdr:colOff>6350</xdr:colOff>
                    <xdr:row>21</xdr:row>
                    <xdr:rowOff>196850</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50800</xdr:colOff>
                    <xdr:row>20</xdr:row>
                    <xdr:rowOff>127000</xdr:rowOff>
                  </from>
                  <to>
                    <xdr:col>4</xdr:col>
                    <xdr:colOff>228600</xdr:colOff>
                    <xdr:row>21</xdr:row>
                    <xdr:rowOff>196850</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50800</xdr:colOff>
                    <xdr:row>10</xdr:row>
                    <xdr:rowOff>38100</xdr:rowOff>
                  </from>
                  <to>
                    <xdr:col>11</xdr:col>
                    <xdr:colOff>0</xdr:colOff>
                    <xdr:row>10</xdr:row>
                    <xdr:rowOff>292100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75" yWindow="758" count="3">
        <x14:dataValidation type="list" allowBlank="1" showInputMessage="1" showErrorMessage="1" prompt="Choisir" xr:uid="{97F38E5C-DCC5-4F38-B228-2A5F95CB8532}">
          <x14:formula1>
            <xm:f>'Menu déroulant'!$V$2:$V$4</xm:f>
          </x14:formula1>
          <xm:sqref>C14:F14</xm:sqref>
        </x14:dataValidation>
        <x14:dataValidation type="list" allowBlank="1" showInputMessage="1" showErrorMessage="1" prompt="Choisir" xr:uid="{6CED451C-BCAC-4FD8-992A-EC2CEEE0CBC7}">
          <x14:formula1>
            <xm:f>'Menu déroulant'!$W$2:$W$3</xm:f>
          </x14:formula1>
          <xm:sqref>C15:F15</xm:sqref>
        </x14:dataValidation>
        <x14:dataValidation type="list" allowBlank="1" showInputMessage="1" showErrorMessage="1" prompt="Choisir" xr:uid="{61646830-7E84-4EE7-A0E9-55C0A7A9551D}">
          <x14:formula1>
            <xm:f>'Menu déroulant'!$U$2:$U$94</xm:f>
          </x14:formula1>
          <xm:sqref>C6:F6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61"/>
  <sheetViews>
    <sheetView showGridLines="0" zoomScale="98" zoomScaleNormal="98" workbookViewId="0">
      <selection activeCell="C4" sqref="C4"/>
    </sheetView>
  </sheetViews>
  <sheetFormatPr baseColWidth="10" defaultColWidth="10.81640625" defaultRowHeight="23.5" outlineLevelCol="1"/>
  <cols>
    <col min="1" max="1" width="1.1796875" style="38" customWidth="1"/>
    <col min="2" max="2" width="23.453125" style="38" customWidth="1"/>
    <col min="3" max="3" width="64.453125" style="38" customWidth="1"/>
    <col min="4" max="4" width="1.453125" style="66" customWidth="1"/>
    <col min="5" max="5" width="1.1796875" style="66" customWidth="1"/>
    <col min="6" max="6" width="1.26953125" style="38" hidden="1" customWidth="1" outlineLevel="1"/>
    <col min="7" max="7" width="67.81640625" style="38" hidden="1" customWidth="1" outlineLevel="1"/>
    <col min="8" max="8" width="13.453125" style="38" hidden="1" customWidth="1" outlineLevel="1"/>
    <col min="9" max="9" width="0.1796875" style="38" hidden="1" customWidth="1" outlineLevel="1"/>
    <col min="10" max="10" width="41.453125" style="38" hidden="1" customWidth="1" outlineLevel="1"/>
    <col min="11" max="11" width="1.453125" style="38" hidden="1" customWidth="1" outlineLevel="1"/>
    <col min="12" max="12" width="1.1796875" style="38" hidden="1" customWidth="1" outlineLevel="1"/>
    <col min="13" max="13" width="11.453125" style="38" hidden="1" customWidth="1" outlineLevel="1"/>
    <col min="14" max="14" width="11.453125" style="38" customWidth="1" collapsed="1"/>
    <col min="15" max="15" width="11.453125" style="38" customWidth="1"/>
    <col min="16" max="16384" width="10.81640625" style="38"/>
  </cols>
  <sheetData>
    <row r="1" spans="1:12" s="58" customFormat="1" ht="48.75" customHeight="1" thickBot="1">
      <c r="A1" s="60"/>
      <c r="B1" s="550" t="s">
        <v>1107</v>
      </c>
      <c r="C1" s="551"/>
      <c r="D1" s="8"/>
      <c r="E1" s="59"/>
      <c r="F1" s="11"/>
      <c r="G1" s="173" t="s">
        <v>1109</v>
      </c>
      <c r="H1" s="62"/>
      <c r="I1" s="62"/>
      <c r="J1" s="62"/>
      <c r="K1" s="11"/>
      <c r="L1" s="60"/>
    </row>
    <row r="2" spans="1:12" ht="32.25" customHeight="1" thickTop="1" thickBot="1">
      <c r="A2" s="34"/>
      <c r="B2" s="554" t="s">
        <v>253</v>
      </c>
      <c r="C2" s="554"/>
      <c r="D2" s="35"/>
      <c r="E2" s="36"/>
      <c r="F2" s="37"/>
      <c r="G2" s="12" t="s">
        <v>2</v>
      </c>
      <c r="H2" s="86" t="s">
        <v>234</v>
      </c>
      <c r="I2" s="86"/>
      <c r="J2" s="87" t="s">
        <v>435</v>
      </c>
      <c r="K2" s="69"/>
      <c r="L2" s="34"/>
    </row>
    <row r="3" spans="1:12" ht="27" customHeight="1" thickTop="1">
      <c r="A3" s="34"/>
      <c r="B3" s="503"/>
      <c r="C3" s="80"/>
      <c r="D3" s="35"/>
      <c r="E3" s="36"/>
      <c r="F3" s="37"/>
      <c r="G3" s="585" t="s">
        <v>618</v>
      </c>
      <c r="H3" s="648"/>
      <c r="I3" s="71"/>
      <c r="J3" s="644"/>
      <c r="K3" s="22"/>
      <c r="L3" s="34"/>
    </row>
    <row r="4" spans="1:12" ht="95.5" customHeight="1">
      <c r="A4" s="34"/>
      <c r="B4" s="174" t="s">
        <v>614</v>
      </c>
      <c r="C4" s="138"/>
      <c r="D4" s="35"/>
      <c r="E4" s="36"/>
      <c r="F4" s="37"/>
      <c r="G4" s="650"/>
      <c r="H4" s="649"/>
      <c r="I4" s="72"/>
      <c r="J4" s="645"/>
      <c r="K4" s="22"/>
      <c r="L4" s="34"/>
    </row>
    <row r="5" spans="1:12" ht="219.75" customHeight="1">
      <c r="A5" s="34"/>
      <c r="B5" s="176" t="s">
        <v>615</v>
      </c>
      <c r="C5" s="83"/>
      <c r="D5" s="35"/>
      <c r="E5" s="36"/>
      <c r="F5" s="37"/>
      <c r="G5" s="125" t="s">
        <v>619</v>
      </c>
      <c r="H5" s="437"/>
      <c r="I5" s="73"/>
      <c r="J5" s="133"/>
      <c r="K5" s="22"/>
      <c r="L5" s="34"/>
    </row>
    <row r="6" spans="1:12" ht="42" customHeight="1">
      <c r="A6" s="34"/>
      <c r="B6" s="177" t="s">
        <v>616</v>
      </c>
      <c r="C6" s="83"/>
      <c r="D6" s="35"/>
      <c r="E6" s="36"/>
      <c r="F6" s="37"/>
      <c r="G6" s="126"/>
      <c r="H6" s="72"/>
      <c r="I6" s="72"/>
      <c r="J6" s="89"/>
      <c r="K6" s="22"/>
      <c r="L6" s="34"/>
    </row>
    <row r="7" spans="1:12" ht="44.15" customHeight="1">
      <c r="A7" s="34"/>
      <c r="B7" s="180" t="s">
        <v>617</v>
      </c>
      <c r="C7" s="375"/>
      <c r="D7" s="35"/>
      <c r="E7" s="36"/>
      <c r="F7" s="37"/>
      <c r="G7" s="22"/>
      <c r="H7" s="56"/>
      <c r="I7" s="56"/>
      <c r="J7" s="56"/>
      <c r="K7" s="56"/>
      <c r="L7" s="34"/>
    </row>
    <row r="8" spans="1:12" customFormat="1" ht="32.25" customHeight="1" thickBot="1">
      <c r="A8" s="32"/>
      <c r="B8" s="554" t="s">
        <v>612</v>
      </c>
      <c r="C8" s="554"/>
      <c r="D8" s="23"/>
      <c r="E8" s="29"/>
      <c r="F8" s="4"/>
      <c r="G8" s="587" t="s">
        <v>613</v>
      </c>
      <c r="H8" s="587"/>
      <c r="I8" s="587"/>
      <c r="J8" s="587"/>
      <c r="K8" s="5"/>
      <c r="L8" s="32"/>
    </row>
    <row r="9" spans="1:12" customFormat="1" ht="14.5" customHeight="1" thickTop="1">
      <c r="A9" s="32"/>
      <c r="B9" s="5"/>
      <c r="C9" s="5"/>
      <c r="D9" s="23"/>
      <c r="E9" s="29"/>
      <c r="F9" s="4"/>
      <c r="G9" s="5"/>
      <c r="H9" s="5"/>
      <c r="I9" s="5"/>
      <c r="J9" s="5"/>
      <c r="K9" s="5"/>
      <c r="L9" s="32"/>
    </row>
    <row r="10" spans="1:12" ht="25" customHeight="1">
      <c r="A10" s="34"/>
      <c r="B10" s="174" t="s">
        <v>621</v>
      </c>
      <c r="C10" s="450"/>
      <c r="D10" s="35"/>
      <c r="E10" s="36"/>
      <c r="F10" s="37"/>
      <c r="G10" s="130" t="s">
        <v>1145</v>
      </c>
      <c r="H10" s="438"/>
      <c r="I10" s="37"/>
      <c r="J10" s="353"/>
      <c r="K10" s="22"/>
      <c r="L10" s="34"/>
    </row>
    <row r="11" spans="1:12" ht="25" customHeight="1">
      <c r="A11" s="34"/>
      <c r="B11" s="176" t="s">
        <v>496</v>
      </c>
      <c r="C11" s="451"/>
      <c r="D11" s="35"/>
      <c r="E11" s="36"/>
      <c r="F11" s="37"/>
      <c r="G11" s="128" t="s">
        <v>1146</v>
      </c>
      <c r="H11" s="439"/>
      <c r="I11" s="37"/>
      <c r="J11" s="132"/>
      <c r="K11" s="22"/>
      <c r="L11" s="34"/>
    </row>
    <row r="12" spans="1:12" ht="25" customHeight="1">
      <c r="A12" s="34"/>
      <c r="B12" s="177" t="s">
        <v>620</v>
      </c>
      <c r="C12" s="449"/>
      <c r="D12" s="35"/>
      <c r="E12" s="36"/>
      <c r="F12" s="37"/>
      <c r="G12" s="129" t="s">
        <v>414</v>
      </c>
      <c r="H12" s="439"/>
      <c r="I12" s="37"/>
      <c r="J12" s="133"/>
      <c r="K12" s="22"/>
      <c r="L12" s="34"/>
    </row>
    <row r="13" spans="1:12" ht="25" customHeight="1" thickBot="1">
      <c r="A13" s="34"/>
      <c r="B13" s="554" t="s">
        <v>254</v>
      </c>
      <c r="C13" s="554"/>
      <c r="D13" s="35"/>
      <c r="E13" s="36"/>
      <c r="F13" s="37"/>
      <c r="G13" s="84"/>
      <c r="H13" s="77"/>
      <c r="I13" s="37"/>
      <c r="J13" s="24"/>
      <c r="K13" s="22"/>
      <c r="L13" s="34"/>
    </row>
    <row r="14" spans="1:12" ht="13" customHeight="1" thickTop="1">
      <c r="A14" s="34"/>
      <c r="B14" s="5"/>
      <c r="C14" s="5"/>
      <c r="D14" s="35"/>
      <c r="E14" s="36"/>
      <c r="F14" s="37"/>
      <c r="G14" s="84"/>
      <c r="H14" s="76"/>
      <c r="I14" s="37"/>
      <c r="J14" s="74"/>
      <c r="K14" s="22"/>
      <c r="L14" s="34"/>
    </row>
    <row r="15" spans="1:12" ht="23.25" customHeight="1">
      <c r="A15" s="34"/>
      <c r="B15" s="175" t="s">
        <v>622</v>
      </c>
      <c r="C15" s="450" t="s">
        <v>83</v>
      </c>
      <c r="D15" s="35"/>
      <c r="E15" s="36"/>
      <c r="F15" s="37"/>
      <c r="G15" s="128" t="s">
        <v>415</v>
      </c>
      <c r="H15" s="438"/>
      <c r="I15" s="37"/>
      <c r="J15" s="383"/>
      <c r="K15" s="22"/>
      <c r="L15" s="34"/>
    </row>
    <row r="16" spans="1:12" ht="27" customHeight="1">
      <c r="A16" s="34"/>
      <c r="B16" s="176" t="s">
        <v>623</v>
      </c>
      <c r="C16" s="451"/>
      <c r="D16" s="35"/>
      <c r="E16" s="36"/>
      <c r="F16" s="37"/>
      <c r="G16" s="547" t="s">
        <v>638</v>
      </c>
      <c r="H16" s="646"/>
      <c r="I16" s="37"/>
      <c r="J16" s="647" t="s">
        <v>255</v>
      </c>
      <c r="K16" s="22"/>
      <c r="L16" s="34"/>
    </row>
    <row r="17" spans="1:12" ht="27.75" customHeight="1">
      <c r="A17" s="34"/>
      <c r="B17" s="176" t="s">
        <v>497</v>
      </c>
      <c r="C17" s="451"/>
      <c r="D17" s="35"/>
      <c r="E17" s="36"/>
      <c r="F17" s="37"/>
      <c r="G17" s="547"/>
      <c r="H17" s="646"/>
      <c r="I17" s="37"/>
      <c r="J17" s="645"/>
      <c r="K17" s="22"/>
      <c r="L17" s="34"/>
    </row>
    <row r="18" spans="1:12" ht="27.75" customHeight="1">
      <c r="A18" s="34"/>
      <c r="B18" s="177" t="s">
        <v>624</v>
      </c>
      <c r="C18" s="449"/>
      <c r="D18" s="35"/>
      <c r="E18" s="36"/>
      <c r="F18" s="37"/>
      <c r="G18" s="129" t="s">
        <v>627</v>
      </c>
      <c r="H18" s="439"/>
      <c r="I18" s="37"/>
      <c r="J18" s="133" t="s">
        <v>255</v>
      </c>
      <c r="K18" s="22"/>
      <c r="L18" s="34"/>
    </row>
    <row r="19" spans="1:12" ht="13.5" customHeight="1">
      <c r="A19" s="34"/>
      <c r="B19" s="28"/>
      <c r="C19" s="28"/>
      <c r="D19" s="35"/>
      <c r="E19" s="36"/>
      <c r="F19" s="37"/>
      <c r="G19" s="22"/>
      <c r="H19" s="37"/>
      <c r="I19" s="37"/>
      <c r="J19" s="37"/>
      <c r="K19" s="37"/>
      <c r="L19" s="34"/>
    </row>
    <row r="20" spans="1:12" ht="30.75" customHeight="1" thickBot="1">
      <c r="A20" s="34"/>
      <c r="B20" s="586" t="s">
        <v>256</v>
      </c>
      <c r="C20" s="586"/>
      <c r="D20" s="35"/>
      <c r="E20" s="36"/>
      <c r="F20" s="37"/>
      <c r="G20" s="587" t="s">
        <v>609</v>
      </c>
      <c r="H20" s="587"/>
      <c r="I20" s="26"/>
      <c r="J20" s="51"/>
      <c r="K20" s="37"/>
      <c r="L20" s="34"/>
    </row>
    <row r="21" spans="1:12" ht="11.5" customHeight="1" thickTop="1">
      <c r="A21" s="34"/>
      <c r="B21" s="5"/>
      <c r="C21" s="5"/>
      <c r="D21" s="35"/>
      <c r="E21" s="36"/>
      <c r="F21" s="37"/>
      <c r="G21" s="5"/>
      <c r="H21" s="5"/>
      <c r="I21" s="5"/>
      <c r="J21" s="37"/>
      <c r="K21" s="37"/>
      <c r="L21" s="34"/>
    </row>
    <row r="22" spans="1:12" ht="42" customHeight="1">
      <c r="A22" s="34"/>
      <c r="B22" s="178" t="s">
        <v>625</v>
      </c>
      <c r="C22" s="452"/>
      <c r="D22" s="35"/>
      <c r="E22" s="36"/>
      <c r="F22" s="37"/>
      <c r="G22" s="64" t="s">
        <v>416</v>
      </c>
      <c r="H22" s="440"/>
      <c r="I22" s="37"/>
      <c r="J22" s="354" t="s">
        <v>255</v>
      </c>
      <c r="K22" s="22"/>
      <c r="L22" s="34"/>
    </row>
    <row r="23" spans="1:12" ht="42.75" customHeight="1">
      <c r="A23" s="34"/>
      <c r="B23" s="179" t="s">
        <v>626</v>
      </c>
      <c r="C23" s="452"/>
      <c r="D23" s="35"/>
      <c r="E23" s="36"/>
      <c r="F23" s="37"/>
      <c r="G23" s="63" t="s">
        <v>417</v>
      </c>
      <c r="H23" s="441"/>
      <c r="I23" s="37"/>
      <c r="J23" s="135"/>
      <c r="K23" s="22"/>
      <c r="L23" s="34"/>
    </row>
    <row r="24" spans="1:12" ht="13.5" customHeight="1">
      <c r="A24" s="34"/>
      <c r="B24" s="27"/>
      <c r="C24" s="80"/>
      <c r="D24" s="35"/>
      <c r="E24" s="36"/>
      <c r="F24" s="37"/>
      <c r="G24" s="588"/>
      <c r="H24" s="588"/>
      <c r="I24" s="28"/>
      <c r="J24" s="28"/>
      <c r="K24" s="28"/>
      <c r="L24" s="34"/>
    </row>
    <row r="25" spans="1:12" ht="32.25" customHeight="1" thickBot="1">
      <c r="A25" s="34"/>
      <c r="B25" s="554" t="s">
        <v>610</v>
      </c>
      <c r="C25" s="554"/>
      <c r="D25" s="35"/>
      <c r="E25" s="36"/>
      <c r="F25" s="37"/>
      <c r="G25" s="587" t="s">
        <v>610</v>
      </c>
      <c r="H25" s="587"/>
      <c r="I25" s="26"/>
      <c r="J25" s="51"/>
      <c r="K25" s="37"/>
      <c r="L25" s="34"/>
    </row>
    <row r="26" spans="1:12" ht="12.65" customHeight="1" thickTop="1">
      <c r="A26" s="34"/>
      <c r="B26" s="5"/>
      <c r="C26" s="5"/>
      <c r="D26" s="35"/>
      <c r="E26" s="36"/>
      <c r="F26" s="37"/>
      <c r="G26" s="5"/>
      <c r="H26" s="5"/>
      <c r="I26" s="5"/>
      <c r="J26" s="37"/>
      <c r="K26" s="37"/>
      <c r="L26" s="34"/>
    </row>
    <row r="27" spans="1:12" ht="66.75" customHeight="1">
      <c r="A27" s="34"/>
      <c r="B27" s="429"/>
      <c r="C27" s="137" t="s">
        <v>628</v>
      </c>
      <c r="D27" s="35"/>
      <c r="E27" s="36"/>
      <c r="F27" s="37"/>
      <c r="G27" s="137" t="s">
        <v>630</v>
      </c>
      <c r="H27" s="440"/>
      <c r="I27" s="37"/>
      <c r="J27" s="354"/>
      <c r="K27" s="22"/>
      <c r="L27" s="34"/>
    </row>
    <row r="28" spans="1:12" ht="68.25" customHeight="1">
      <c r="A28" s="34"/>
      <c r="B28" s="430"/>
      <c r="C28" s="107" t="s">
        <v>629</v>
      </c>
      <c r="D28" s="35"/>
      <c r="E28" s="36"/>
      <c r="F28" s="37"/>
      <c r="G28" s="181" t="s">
        <v>631</v>
      </c>
      <c r="H28" s="440"/>
      <c r="I28" s="37"/>
      <c r="J28" s="134"/>
      <c r="K28" s="22"/>
      <c r="L28" s="34"/>
    </row>
    <row r="29" spans="1:12" ht="67.5" customHeight="1">
      <c r="A29" s="34"/>
      <c r="B29" s="430"/>
      <c r="C29" s="472" t="s">
        <v>498</v>
      </c>
      <c r="D29" s="35"/>
      <c r="E29" s="36"/>
      <c r="F29" s="37"/>
      <c r="G29" s="642" t="s">
        <v>632</v>
      </c>
      <c r="H29" s="440"/>
      <c r="I29" s="37"/>
      <c r="J29" s="134"/>
      <c r="K29" s="22"/>
      <c r="L29" s="34"/>
    </row>
    <row r="30" spans="1:12" ht="14.25" customHeight="1">
      <c r="A30" s="34"/>
      <c r="B30" s="97"/>
      <c r="C30" s="101"/>
      <c r="D30" s="35"/>
      <c r="E30" s="36"/>
      <c r="F30" s="37"/>
      <c r="G30" s="643"/>
      <c r="H30" s="65"/>
      <c r="I30" s="37"/>
      <c r="J30" s="90"/>
      <c r="K30" s="22"/>
      <c r="L30" s="34"/>
    </row>
    <row r="31" spans="1:12" ht="30.75" customHeight="1" thickBot="1">
      <c r="A31" s="34"/>
      <c r="B31" s="554" t="s">
        <v>259</v>
      </c>
      <c r="C31" s="554"/>
      <c r="D31" s="35"/>
      <c r="E31" s="36"/>
      <c r="F31" s="37"/>
      <c r="G31" s="587" t="s">
        <v>257</v>
      </c>
      <c r="H31" s="587"/>
      <c r="I31" s="26"/>
      <c r="J31" s="51"/>
      <c r="K31" s="37"/>
      <c r="L31" s="34"/>
    </row>
    <row r="32" spans="1:12" ht="31.5" customHeight="1" thickTop="1">
      <c r="A32" s="34"/>
      <c r="B32" s="651" t="s">
        <v>878</v>
      </c>
      <c r="C32" s="651"/>
      <c r="D32" s="35"/>
      <c r="E32" s="36"/>
      <c r="F32" s="37"/>
      <c r="G32" s="654" t="s">
        <v>635</v>
      </c>
      <c r="H32" s="654"/>
      <c r="I32" s="654"/>
      <c r="J32" s="654"/>
      <c r="K32" s="37"/>
      <c r="L32" s="34"/>
    </row>
    <row r="33" spans="1:12" ht="31.5" customHeight="1">
      <c r="A33" s="34"/>
      <c r="B33" s="585" t="s">
        <v>633</v>
      </c>
      <c r="C33" s="585"/>
      <c r="D33" s="35"/>
      <c r="E33" s="36"/>
      <c r="F33" s="37"/>
      <c r="G33" s="255" t="s">
        <v>880</v>
      </c>
      <c r="H33" s="442"/>
      <c r="I33" s="255"/>
      <c r="J33" s="382"/>
      <c r="K33" s="22"/>
      <c r="L33" s="34"/>
    </row>
    <row r="34" spans="1:12" ht="88.5" customHeight="1">
      <c r="A34" s="34"/>
      <c r="B34" s="652" t="s">
        <v>1108</v>
      </c>
      <c r="C34" s="653"/>
      <c r="D34" s="35"/>
      <c r="E34" s="36"/>
      <c r="F34" s="37"/>
      <c r="G34" s="128" t="s">
        <v>569</v>
      </c>
      <c r="H34" s="442"/>
      <c r="I34" s="146"/>
      <c r="J34" s="382"/>
      <c r="K34" s="22"/>
      <c r="L34" s="34"/>
    </row>
    <row r="35" spans="1:12" ht="124.5" customHeight="1">
      <c r="A35" s="34"/>
      <c r="B35" s="655" t="s">
        <v>885</v>
      </c>
      <c r="C35" s="656"/>
      <c r="D35" s="35"/>
      <c r="E35" s="36"/>
      <c r="F35" s="37"/>
      <c r="G35" s="128" t="s">
        <v>875</v>
      </c>
      <c r="H35" s="442"/>
      <c r="I35" s="146"/>
      <c r="J35" s="355"/>
      <c r="K35" s="22"/>
      <c r="L35" s="34"/>
    </row>
    <row r="36" spans="1:12" ht="53.25" customHeight="1">
      <c r="A36" s="34"/>
      <c r="B36" s="665" t="s">
        <v>879</v>
      </c>
      <c r="C36" s="665"/>
      <c r="D36" s="35"/>
      <c r="E36" s="36"/>
      <c r="F36" s="37"/>
      <c r="G36" s="128" t="s">
        <v>549</v>
      </c>
      <c r="H36" s="442"/>
      <c r="I36" s="146"/>
      <c r="J36" s="355"/>
      <c r="K36" s="22"/>
      <c r="L36" s="34"/>
    </row>
    <row r="37" spans="1:12" ht="98.5" customHeight="1">
      <c r="A37" s="34"/>
      <c r="B37" s="585" t="s">
        <v>877</v>
      </c>
      <c r="C37" s="558"/>
      <c r="D37" s="35"/>
      <c r="E37" s="36"/>
      <c r="F37" s="37"/>
      <c r="G37" s="128" t="s">
        <v>570</v>
      </c>
      <c r="H37" s="442"/>
      <c r="I37" s="146"/>
      <c r="J37" s="355"/>
      <c r="K37" s="22"/>
      <c r="L37" s="34"/>
    </row>
    <row r="38" spans="1:12" ht="105.5" customHeight="1">
      <c r="A38" s="34"/>
      <c r="B38" s="585" t="s">
        <v>1152</v>
      </c>
      <c r="C38" s="585"/>
      <c r="D38" s="35"/>
      <c r="E38" s="36"/>
      <c r="F38" s="37"/>
      <c r="G38" s="128" t="s">
        <v>571</v>
      </c>
      <c r="H38" s="442"/>
      <c r="I38" s="146"/>
      <c r="J38" s="382"/>
      <c r="K38" s="22"/>
      <c r="L38" s="34"/>
    </row>
    <row r="39" spans="1:12" ht="119.25" customHeight="1">
      <c r="A39" s="34"/>
      <c r="B39" s="585" t="s">
        <v>1153</v>
      </c>
      <c r="C39" s="585"/>
      <c r="D39" s="35"/>
      <c r="E39" s="36"/>
      <c r="F39" s="37"/>
      <c r="G39" s="129" t="s">
        <v>572</v>
      </c>
      <c r="H39" s="442"/>
      <c r="I39" s="146"/>
      <c r="J39" s="355"/>
      <c r="K39" s="37"/>
      <c r="L39" s="34"/>
    </row>
    <row r="40" spans="1:12" ht="116.25" customHeight="1">
      <c r="A40" s="34"/>
      <c r="B40" s="655" t="s">
        <v>886</v>
      </c>
      <c r="C40" s="656"/>
      <c r="D40" s="35"/>
      <c r="E40" s="36"/>
      <c r="F40" s="37"/>
      <c r="G40" s="480" t="s">
        <v>495</v>
      </c>
      <c r="H40" s="442"/>
      <c r="I40" s="146"/>
      <c r="J40" s="355"/>
      <c r="K40" s="22"/>
      <c r="L40" s="34"/>
    </row>
    <row r="41" spans="1:12" ht="53.25" customHeight="1">
      <c r="A41" s="34"/>
      <c r="B41" s="504"/>
      <c r="C41" s="502" t="s">
        <v>634</v>
      </c>
      <c r="D41" s="35"/>
      <c r="E41" s="36"/>
      <c r="F41" s="37"/>
      <c r="G41" s="129" t="s">
        <v>573</v>
      </c>
      <c r="H41" s="442"/>
      <c r="I41" s="146"/>
      <c r="J41" s="355"/>
      <c r="K41" s="22"/>
      <c r="L41" s="34"/>
    </row>
    <row r="42" spans="1:12" ht="43.5" customHeight="1">
      <c r="A42" s="91"/>
      <c r="B42" s="91"/>
      <c r="C42" s="91"/>
      <c r="D42" s="487"/>
      <c r="E42" s="487"/>
      <c r="F42" s="37"/>
      <c r="G42" s="129" t="s">
        <v>636</v>
      </c>
      <c r="H42" s="442"/>
      <c r="I42" s="146"/>
      <c r="J42" s="355"/>
      <c r="K42" s="37"/>
      <c r="L42" s="34"/>
    </row>
    <row r="43" spans="1:12" ht="54.75" customHeight="1">
      <c r="A43" s="91"/>
      <c r="B43" s="91"/>
      <c r="C43" s="91"/>
      <c r="D43" s="487"/>
      <c r="E43" s="487"/>
      <c r="F43" s="37"/>
      <c r="G43" s="182" t="s">
        <v>637</v>
      </c>
      <c r="H43" s="442"/>
      <c r="I43" s="146"/>
      <c r="J43" s="355"/>
      <c r="K43" s="79"/>
      <c r="L43" s="34"/>
    </row>
    <row r="44" spans="1:12" ht="11.25" customHeight="1">
      <c r="A44" s="91"/>
      <c r="B44" s="91"/>
      <c r="C44" s="91"/>
      <c r="D44" s="487"/>
      <c r="E44" s="487"/>
      <c r="F44" s="37"/>
      <c r="G44" s="182"/>
      <c r="H44" s="378"/>
      <c r="I44" s="37"/>
      <c r="J44" s="378"/>
      <c r="K44" s="79"/>
      <c r="L44" s="34"/>
    </row>
    <row r="45" spans="1:12" ht="27.75" customHeight="1">
      <c r="A45" s="91"/>
      <c r="B45" s="91"/>
      <c r="C45" s="91"/>
      <c r="D45" s="487"/>
      <c r="E45" s="487"/>
      <c r="F45" s="37"/>
      <c r="G45" s="666" t="s">
        <v>258</v>
      </c>
      <c r="H45" s="666"/>
      <c r="I45" s="666"/>
      <c r="J45" s="666"/>
      <c r="K45" s="5"/>
      <c r="L45" s="34"/>
    </row>
    <row r="46" spans="1:12" ht="27.65" customHeight="1">
      <c r="A46" s="91"/>
      <c r="B46" s="91"/>
      <c r="C46" s="91"/>
      <c r="D46" s="487"/>
      <c r="E46" s="487"/>
      <c r="F46" s="37"/>
      <c r="G46" s="88" t="s">
        <v>551</v>
      </c>
      <c r="H46" s="440"/>
      <c r="I46" s="37"/>
      <c r="J46" s="356"/>
      <c r="K46" s="28"/>
      <c r="L46" s="34"/>
    </row>
    <row r="47" spans="1:12" ht="34" customHeight="1" thickBot="1">
      <c r="A47" s="91"/>
      <c r="B47" s="91"/>
      <c r="C47" s="91"/>
      <c r="D47" s="487"/>
      <c r="E47" s="487"/>
      <c r="F47" s="37"/>
      <c r="G47" s="587" t="s">
        <v>611</v>
      </c>
      <c r="H47" s="587"/>
      <c r="I47" s="587"/>
      <c r="J47" s="587"/>
      <c r="K47" s="22"/>
      <c r="L47" s="34"/>
    </row>
    <row r="48" spans="1:12" ht="118.5" customHeight="1" thickTop="1">
      <c r="A48" s="91"/>
      <c r="B48" s="91"/>
      <c r="C48" s="91"/>
      <c r="D48" s="487"/>
      <c r="E48" s="487"/>
      <c r="F48" s="37"/>
      <c r="G48" s="661"/>
      <c r="H48" s="661"/>
      <c r="I48" s="661"/>
      <c r="J48" s="662"/>
      <c r="K48" s="80"/>
      <c r="L48" s="34"/>
    </row>
    <row r="49" spans="1:13" ht="16.5" customHeight="1">
      <c r="A49" s="91"/>
      <c r="B49" s="91"/>
      <c r="C49" s="91"/>
      <c r="D49" s="487"/>
      <c r="E49" s="487"/>
      <c r="F49" s="37"/>
      <c r="G49" s="659"/>
      <c r="H49" s="659"/>
      <c r="I49" s="659"/>
      <c r="J49" s="660"/>
      <c r="K49" s="80"/>
      <c r="L49" s="34"/>
    </row>
    <row r="50" spans="1:13" ht="15.75" customHeight="1" thickBot="1">
      <c r="A50" s="91"/>
      <c r="B50" s="91"/>
      <c r="C50" s="91"/>
      <c r="D50" s="487"/>
      <c r="E50" s="487"/>
      <c r="F50" s="37"/>
      <c r="G50" s="587" t="s">
        <v>1123</v>
      </c>
      <c r="H50" s="587"/>
      <c r="I50" s="587"/>
      <c r="J50" s="587"/>
      <c r="K50" s="80"/>
      <c r="L50" s="34"/>
    </row>
    <row r="51" spans="1:13" ht="24" thickTop="1">
      <c r="A51" s="91"/>
      <c r="B51" s="91"/>
      <c r="C51" s="91"/>
      <c r="D51" s="487"/>
      <c r="E51" s="487"/>
      <c r="F51" s="37"/>
      <c r="G51" s="663"/>
      <c r="H51" s="664"/>
      <c r="I51" s="37"/>
      <c r="J51" s="37"/>
      <c r="K51" s="80"/>
      <c r="L51" s="34"/>
    </row>
    <row r="52" spans="1:13">
      <c r="A52" s="91"/>
      <c r="B52" s="91"/>
      <c r="C52" s="91"/>
      <c r="D52" s="487"/>
      <c r="E52" s="487"/>
      <c r="F52" s="37"/>
      <c r="G52" s="657" t="s">
        <v>418</v>
      </c>
      <c r="H52" s="658"/>
      <c r="I52" s="37"/>
      <c r="J52" s="37"/>
      <c r="K52" s="80"/>
      <c r="L52" s="34"/>
    </row>
    <row r="53" spans="1:13">
      <c r="A53" s="91"/>
      <c r="B53" s="91"/>
      <c r="C53" s="91"/>
      <c r="D53" s="487"/>
      <c r="E53" s="487"/>
      <c r="F53" s="37"/>
      <c r="G53" s="99" t="s">
        <v>419</v>
      </c>
      <c r="H53" s="440"/>
      <c r="I53" s="37"/>
      <c r="J53" s="37"/>
      <c r="K53" s="37"/>
      <c r="L53" s="34"/>
    </row>
    <row r="54" spans="1:13">
      <c r="A54" s="91"/>
      <c r="B54" s="91"/>
      <c r="C54" s="91"/>
      <c r="D54" s="487"/>
      <c r="E54" s="487"/>
      <c r="F54" s="37"/>
      <c r="G54" s="99" t="s">
        <v>1124</v>
      </c>
      <c r="H54" s="440"/>
      <c r="I54" s="37"/>
      <c r="J54" s="37"/>
      <c r="K54" s="37"/>
      <c r="L54" s="34"/>
    </row>
    <row r="55" spans="1:13">
      <c r="A55" s="91"/>
      <c r="B55" s="91"/>
      <c r="C55" s="91"/>
      <c r="D55" s="487"/>
      <c r="E55" s="487"/>
      <c r="F55" s="37"/>
      <c r="G55" s="98" t="s">
        <v>1125</v>
      </c>
      <c r="H55" s="440"/>
      <c r="I55" s="37"/>
      <c r="J55" s="37"/>
      <c r="K55" s="37"/>
      <c r="L55" s="34"/>
    </row>
    <row r="56" spans="1:13" ht="20.25" customHeight="1">
      <c r="A56" s="91"/>
      <c r="B56" s="91"/>
      <c r="C56" s="91"/>
      <c r="D56" s="487"/>
      <c r="E56" s="487"/>
      <c r="F56" s="37"/>
      <c r="G56" s="99" t="s">
        <v>1126</v>
      </c>
      <c r="H56" s="440"/>
      <c r="I56" s="37"/>
      <c r="J56" s="37"/>
      <c r="K56" s="37"/>
      <c r="L56" s="34"/>
    </row>
    <row r="57" spans="1:13" ht="21.75" customHeight="1">
      <c r="A57" s="91"/>
      <c r="B57" s="91"/>
      <c r="C57" s="91"/>
      <c r="D57" s="487"/>
      <c r="E57" s="487"/>
      <c r="F57" s="37"/>
      <c r="G57" s="100" t="s">
        <v>420</v>
      </c>
      <c r="H57" s="440"/>
      <c r="I57" s="37"/>
      <c r="J57" s="37"/>
      <c r="K57" s="37"/>
      <c r="L57" s="34"/>
    </row>
    <row r="58" spans="1:13">
      <c r="A58" s="91"/>
      <c r="B58" s="91"/>
      <c r="C58" s="91"/>
      <c r="D58" s="487"/>
      <c r="E58" s="487"/>
      <c r="F58" s="37"/>
      <c r="G58" s="92" t="s">
        <v>501</v>
      </c>
      <c r="H58" s="455"/>
      <c r="I58" s="37"/>
      <c r="J58" s="37"/>
      <c r="K58" s="37"/>
      <c r="L58" s="34"/>
    </row>
    <row r="59" spans="1:13">
      <c r="A59" s="91"/>
      <c r="B59" s="91"/>
      <c r="C59" s="91"/>
      <c r="D59" s="487"/>
      <c r="E59" s="487"/>
      <c r="F59" s="37"/>
      <c r="G59" s="37"/>
      <c r="H59" s="37"/>
      <c r="I59" s="37"/>
      <c r="J59" s="37"/>
      <c r="K59" s="37"/>
      <c r="L59" s="34"/>
    </row>
    <row r="60" spans="1:13">
      <c r="A60" s="91"/>
      <c r="B60" s="91"/>
      <c r="C60" s="91"/>
      <c r="D60" s="487"/>
      <c r="E60" s="487"/>
      <c r="F60" s="37"/>
      <c r="G60" s="37"/>
      <c r="H60" s="37"/>
      <c r="I60" s="37"/>
      <c r="J60" s="37"/>
      <c r="K60" s="37"/>
      <c r="L60" s="34"/>
    </row>
    <row r="61" spans="1:13" s="91" customFormat="1">
      <c r="A61" s="38"/>
      <c r="B61" s="38"/>
      <c r="C61" s="38"/>
      <c r="D61" s="66"/>
      <c r="E61" s="66"/>
      <c r="F61" s="38"/>
      <c r="G61" s="38"/>
      <c r="H61" s="38"/>
      <c r="I61" s="38"/>
      <c r="J61" s="38"/>
      <c r="K61" s="38"/>
      <c r="L61" s="38"/>
      <c r="M61" s="38"/>
    </row>
  </sheetData>
  <sheetProtection algorithmName="SHA-512" hashValue="yoFa673XXfq20gPbu1zLwmFdIkGdopHW/Co+Qop3BGhmst/xojYecr3XijBPfQmLAJMg9JF1XqpLLjGEb12+Ag==" saltValue="Yz4XvDNe0PArV6Wt+YH6pA==" spinCount="100000" sheet="1" formatRows="0" selectLockedCells="1"/>
  <mergeCells count="36">
    <mergeCell ref="B35:C35"/>
    <mergeCell ref="B40:C40"/>
    <mergeCell ref="G52:H52"/>
    <mergeCell ref="G49:J49"/>
    <mergeCell ref="G47:J47"/>
    <mergeCell ref="G48:J48"/>
    <mergeCell ref="G50:J50"/>
    <mergeCell ref="G51:H51"/>
    <mergeCell ref="B37:C37"/>
    <mergeCell ref="B36:C36"/>
    <mergeCell ref="B38:C38"/>
    <mergeCell ref="G45:J45"/>
    <mergeCell ref="B39:C39"/>
    <mergeCell ref="G31:H31"/>
    <mergeCell ref="B32:C32"/>
    <mergeCell ref="B34:C34"/>
    <mergeCell ref="B31:C31"/>
    <mergeCell ref="B33:C33"/>
    <mergeCell ref="G32:J32"/>
    <mergeCell ref="B1:C1"/>
    <mergeCell ref="B2:C2"/>
    <mergeCell ref="B8:C8"/>
    <mergeCell ref="G3:G4"/>
    <mergeCell ref="B20:C20"/>
    <mergeCell ref="B13:C13"/>
    <mergeCell ref="G16:G17"/>
    <mergeCell ref="G29:G30"/>
    <mergeCell ref="B25:C25"/>
    <mergeCell ref="G25:H25"/>
    <mergeCell ref="J3:J4"/>
    <mergeCell ref="G24:H24"/>
    <mergeCell ref="H16:H17"/>
    <mergeCell ref="G8:J8"/>
    <mergeCell ref="J16:J17"/>
    <mergeCell ref="G20:H20"/>
    <mergeCell ref="H3:H4"/>
  </mergeCells>
  <dataValidations xWindow="1301" yWindow="537" count="5">
    <dataValidation type="list" allowBlank="1" showInputMessage="1" showErrorMessage="1" prompt="Choisir le 1er produit" sqref="C6" xr:uid="{171A49D7-D79B-44BE-948D-CDBEB587EAFB}">
      <formula1>Produits</formula1>
    </dataValidation>
    <dataValidation type="list" allowBlank="1" showInputMessage="1" showErrorMessage="1" prompt="Choisir" sqref="H3:I5 H15:H18 H53:H57 H10:H12 H22:H23 H27:H29 H46 H33:H43" xr:uid="{2EE0503B-C270-47F8-BBF4-5C7D45B916DD}">
      <formula1>OuiNon</formula1>
    </dataValidation>
    <dataValidation type="list" allowBlank="1" showInputMessage="1" showErrorMessage="1" prompt="Choisir" sqref="B29" xr:uid="{650C684B-6428-45B7-8CFF-8AFCF2107F32}">
      <formula1>Égalité</formula1>
    </dataValidation>
    <dataValidation type="list" allowBlank="1" showInputMessage="1" showErrorMessage="1" prompt="Choisir" sqref="B28" xr:uid="{9F0C9121-630E-4A46-BCA1-14C1A3257DE1}">
      <formula1>MCC</formula1>
    </dataValidation>
    <dataValidation type="list" allowBlank="1" showInputMessage="1" showErrorMessage="1" prompt="Choisir" sqref="B27" xr:uid="{0091C36E-5568-4ED0-B2EE-1A435D384817}">
      <formula1>Contrat</formula1>
    </dataValidation>
  </dataValidations>
  <pageMargins left="0.7" right="0.7" top="0.75" bottom="0.7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39" r:id="rId4" name="Check Box 35">
              <controlPr locked="0" defaultSize="0" autoFill="0" autoLine="0" autoPict="0" altText="">
                <anchor moveWithCells="1">
                  <from>
                    <xdr:col>1</xdr:col>
                    <xdr:colOff>1104900</xdr:colOff>
                    <xdr:row>40</xdr:row>
                    <xdr:rowOff>12700</xdr:rowOff>
                  </from>
                  <to>
                    <xdr:col>1</xdr:col>
                    <xdr:colOff>1314450</xdr:colOff>
                    <xdr:row>40</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01" yWindow="537" count="5">
        <x14:dataValidation type="list" allowBlank="1" showInputMessage="1" showErrorMessage="1" prompt="Choisir" xr:uid="{7F8C4BD4-7D5B-4443-82D4-8ACCEB3A1F48}">
          <x14:formula1>
            <xm:f>'Menu déroulant'!$W$2:$W$3</xm:f>
          </x14:formula1>
          <xm:sqref>C15</xm:sqref>
        </x14:dataValidation>
        <x14:dataValidation type="list" allowBlank="1" showInputMessage="1" showErrorMessage="1" prompt="Choisir" xr:uid="{BCD43B82-4E99-4097-8A1F-C3E88BDAE2D8}">
          <x14:formula1>
            <xm:f>'Menu déroulant'!$V$2:$V$4</xm:f>
          </x14:formula1>
          <xm:sqref>C16</xm:sqref>
        </x14:dataValidation>
        <x14:dataValidation type="list" allowBlank="1" showInputMessage="1" showErrorMessage="1" prompt="Choisir" xr:uid="{26FEEE33-9776-4C37-AAEF-9A2F4EB43B23}">
          <x14:formula1>
            <xm:f>'Menu déroulant'!$AX$2:$AX$10</xm:f>
          </x14:formula1>
          <xm:sqref>C17</xm:sqref>
        </x14:dataValidation>
        <x14:dataValidation type="list" allowBlank="1" showInputMessage="1" showErrorMessage="1" prompt="Choisir" xr:uid="{532125C2-157D-49D2-8325-89366580E663}">
          <x14:formula1>
            <xm:f>'Menu déroulant'!$BA$2:$BA$5</xm:f>
          </x14:formula1>
          <xm:sqref>C18</xm:sqref>
        </x14:dataValidation>
        <x14:dataValidation type="list" allowBlank="1" showInputMessage="1" showErrorMessage="1" xr:uid="{5A90B354-7A4F-45FA-918A-922DB1344312}">
          <x14:formula1>
            <xm:f>'Menu déroulant'!$U$2:$U$94</xm:f>
          </x14:formula1>
          <xm:sqref>C11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70"/>
  <sheetViews>
    <sheetView showGridLines="0" topLeftCell="C1" zoomScaleNormal="100" workbookViewId="0">
      <selection activeCell="F4" sqref="F4"/>
    </sheetView>
  </sheetViews>
  <sheetFormatPr baseColWidth="10" defaultColWidth="11.453125" defaultRowHeight="23.5" outlineLevelCol="1"/>
  <cols>
    <col min="1" max="1" width="1.1796875" customWidth="1"/>
    <col min="2" max="2" width="44.54296875" customWidth="1"/>
    <col min="3" max="3" width="22.81640625" customWidth="1"/>
    <col min="4" max="4" width="25.81640625" customWidth="1"/>
    <col min="5" max="5" width="21.453125" customWidth="1"/>
    <col min="6" max="6" width="18.81640625" customWidth="1"/>
    <col min="7" max="7" width="1.453125" style="13" customWidth="1"/>
    <col min="8" max="8" width="1.1796875" customWidth="1"/>
    <col min="9" max="9" width="1.453125" style="123" hidden="1" customWidth="1" outlineLevel="1"/>
    <col min="10" max="10" width="57.1796875" hidden="1" customWidth="1" outlineLevel="1"/>
    <col min="11" max="11" width="20" hidden="1" customWidth="1" outlineLevel="1"/>
    <col min="12" max="12" width="16.453125" hidden="1" customWidth="1" outlineLevel="1"/>
    <col min="13" max="13" width="19.7265625" hidden="1" customWidth="1" outlineLevel="1"/>
    <col min="14" max="14" width="23" hidden="1" customWidth="1" outlineLevel="1"/>
    <col min="15" max="15" width="1.453125" hidden="1" customWidth="1" outlineLevel="1"/>
    <col min="16" max="16" width="1.1796875" style="109" hidden="1" customWidth="1" outlineLevel="1"/>
    <col min="17" max="17" width="11.453125" hidden="1" customWidth="1" outlineLevel="1"/>
    <col min="18" max="18" width="11.453125" collapsed="1"/>
  </cols>
  <sheetData>
    <row r="1" spans="1:16" ht="52.5" customHeight="1" thickBot="1">
      <c r="A1" s="32"/>
      <c r="B1" s="669" t="s">
        <v>1107</v>
      </c>
      <c r="C1" s="670"/>
      <c r="D1" s="670"/>
      <c r="E1" s="670"/>
      <c r="F1" s="670"/>
      <c r="G1" s="8"/>
      <c r="H1" s="32"/>
      <c r="I1" s="111"/>
      <c r="J1" s="674" t="s">
        <v>1109</v>
      </c>
      <c r="K1" s="674"/>
      <c r="L1" s="674"/>
      <c r="M1" s="674"/>
      <c r="N1" s="674"/>
      <c r="O1" s="4"/>
      <c r="P1" s="124"/>
    </row>
    <row r="2" spans="1:16" ht="28.5" customHeight="1" thickTop="1" thickBot="1">
      <c r="A2" s="32"/>
      <c r="B2" s="671" t="s">
        <v>639</v>
      </c>
      <c r="C2" s="671"/>
      <c r="D2" s="671"/>
      <c r="E2" s="671"/>
      <c r="F2" s="671"/>
      <c r="G2" s="8"/>
      <c r="H2" s="32"/>
      <c r="I2" s="111"/>
      <c r="J2" s="675" t="s">
        <v>640</v>
      </c>
      <c r="K2" s="675"/>
      <c r="L2" s="675"/>
      <c r="M2" s="675"/>
      <c r="N2" s="675"/>
      <c r="O2" s="4"/>
      <c r="P2" s="124"/>
    </row>
    <row r="3" spans="1:16" ht="48.75" customHeight="1" thickTop="1">
      <c r="A3" s="32"/>
      <c r="B3" s="447" t="s">
        <v>294</v>
      </c>
      <c r="C3" s="668" t="s">
        <v>295</v>
      </c>
      <c r="D3" s="668"/>
      <c r="E3" s="668"/>
      <c r="F3" s="82" t="s">
        <v>296</v>
      </c>
      <c r="G3" s="8"/>
      <c r="H3" s="32"/>
      <c r="I3" s="111"/>
      <c r="J3" s="679" t="s">
        <v>297</v>
      </c>
      <c r="K3" s="679"/>
      <c r="L3" s="679"/>
      <c r="M3" s="112" t="s">
        <v>298</v>
      </c>
      <c r="N3" s="113" t="s">
        <v>299</v>
      </c>
      <c r="O3" s="4"/>
      <c r="P3" s="124"/>
    </row>
    <row r="4" spans="1:16">
      <c r="A4" s="32"/>
      <c r="B4" s="530"/>
      <c r="C4" s="672"/>
      <c r="D4" s="672"/>
      <c r="E4" s="672"/>
      <c r="F4" s="505"/>
      <c r="G4" s="8"/>
      <c r="H4" s="32"/>
      <c r="I4" s="111"/>
      <c r="J4" s="680">
        <f t="shared" ref="J4:J9" si="0">B4</f>
        <v>0</v>
      </c>
      <c r="K4" s="681"/>
      <c r="L4" s="682"/>
      <c r="M4" s="357"/>
      <c r="N4" s="358"/>
      <c r="O4" s="4"/>
      <c r="P4" s="124"/>
    </row>
    <row r="5" spans="1:16">
      <c r="A5" s="32"/>
      <c r="B5" s="506"/>
      <c r="C5" s="673"/>
      <c r="D5" s="673"/>
      <c r="E5" s="673"/>
      <c r="F5" s="507"/>
      <c r="G5" s="8"/>
      <c r="H5" s="32"/>
      <c r="I5" s="111"/>
      <c r="J5" s="680">
        <f t="shared" si="0"/>
        <v>0</v>
      </c>
      <c r="K5" s="681"/>
      <c r="L5" s="681"/>
      <c r="M5" s="376"/>
      <c r="N5" s="377"/>
      <c r="O5" s="4"/>
      <c r="P5" s="124"/>
    </row>
    <row r="6" spans="1:16">
      <c r="A6" s="32"/>
      <c r="B6" s="506"/>
      <c r="C6" s="667"/>
      <c r="D6" s="667"/>
      <c r="E6" s="667"/>
      <c r="F6" s="507"/>
      <c r="G6" s="8"/>
      <c r="H6" s="32"/>
      <c r="I6" s="111"/>
      <c r="J6" s="680">
        <f t="shared" si="0"/>
        <v>0</v>
      </c>
      <c r="K6" s="681"/>
      <c r="L6" s="681"/>
      <c r="M6" s="376"/>
      <c r="N6" s="377"/>
      <c r="O6" s="4"/>
      <c r="P6" s="124"/>
    </row>
    <row r="7" spans="1:16">
      <c r="A7" s="32"/>
      <c r="B7" s="506"/>
      <c r="C7" s="667"/>
      <c r="D7" s="667"/>
      <c r="E7" s="667"/>
      <c r="F7" s="507"/>
      <c r="G7" s="8"/>
      <c r="H7" s="32"/>
      <c r="I7" s="111"/>
      <c r="J7" s="680">
        <f t="shared" si="0"/>
        <v>0</v>
      </c>
      <c r="K7" s="681"/>
      <c r="L7" s="681"/>
      <c r="M7" s="376"/>
      <c r="N7" s="377"/>
      <c r="O7" s="4"/>
      <c r="P7" s="124"/>
    </row>
    <row r="8" spans="1:16">
      <c r="A8" s="32"/>
      <c r="B8" s="506"/>
      <c r="C8" s="667"/>
      <c r="D8" s="667"/>
      <c r="E8" s="667"/>
      <c r="F8" s="507"/>
      <c r="G8" s="8"/>
      <c r="H8" s="32"/>
      <c r="I8" s="111"/>
      <c r="J8" s="680">
        <f t="shared" si="0"/>
        <v>0</v>
      </c>
      <c r="K8" s="681"/>
      <c r="L8" s="681"/>
      <c r="M8" s="376"/>
      <c r="N8" s="377"/>
      <c r="O8" s="4"/>
      <c r="P8" s="124"/>
    </row>
    <row r="9" spans="1:16">
      <c r="A9" s="32"/>
      <c r="B9" s="506"/>
      <c r="C9" s="667"/>
      <c r="D9" s="667"/>
      <c r="E9" s="667"/>
      <c r="F9" s="507"/>
      <c r="G9" s="8"/>
      <c r="H9" s="32"/>
      <c r="I9" s="111"/>
      <c r="J9" s="680">
        <f t="shared" si="0"/>
        <v>0</v>
      </c>
      <c r="K9" s="681"/>
      <c r="L9" s="681"/>
      <c r="M9" s="376"/>
      <c r="N9" s="377"/>
      <c r="O9" s="4"/>
      <c r="P9" s="124"/>
    </row>
    <row r="10" spans="1:16">
      <c r="A10" s="32"/>
      <c r="B10" s="506"/>
      <c r="C10" s="667"/>
      <c r="D10" s="667"/>
      <c r="E10" s="667"/>
      <c r="F10" s="507"/>
      <c r="G10" s="8"/>
      <c r="H10" s="32"/>
      <c r="I10" s="111"/>
      <c r="J10" s="680">
        <f t="shared" ref="J10:J15" si="1">B10</f>
        <v>0</v>
      </c>
      <c r="K10" s="681"/>
      <c r="L10" s="681"/>
      <c r="M10" s="359"/>
      <c r="N10" s="360"/>
      <c r="O10" s="4"/>
      <c r="P10" s="124"/>
    </row>
    <row r="11" spans="1:16" ht="21.75" customHeight="1">
      <c r="A11" s="32"/>
      <c r="B11" s="506"/>
      <c r="C11" s="667"/>
      <c r="D11" s="667"/>
      <c r="E11" s="667"/>
      <c r="F11" s="507"/>
      <c r="G11" s="8"/>
      <c r="H11" s="32"/>
      <c r="I11" s="111"/>
      <c r="J11" s="680">
        <f t="shared" si="1"/>
        <v>0</v>
      </c>
      <c r="K11" s="681"/>
      <c r="L11" s="681"/>
      <c r="M11" s="359"/>
      <c r="N11" s="360"/>
      <c r="O11" s="4"/>
      <c r="P11" s="124"/>
    </row>
    <row r="12" spans="1:16" ht="22.5" customHeight="1">
      <c r="A12" s="32"/>
      <c r="B12" s="506"/>
      <c r="C12" s="667"/>
      <c r="D12" s="667"/>
      <c r="E12" s="667"/>
      <c r="F12" s="507"/>
      <c r="G12" s="8"/>
      <c r="H12" s="32"/>
      <c r="I12" s="111"/>
      <c r="J12" s="680">
        <f>B12</f>
        <v>0</v>
      </c>
      <c r="K12" s="681"/>
      <c r="L12" s="681"/>
      <c r="M12" s="359"/>
      <c r="N12" s="360"/>
      <c r="O12" s="4"/>
      <c r="P12" s="124"/>
    </row>
    <row r="13" spans="1:16">
      <c r="A13" s="32"/>
      <c r="B13" s="506"/>
      <c r="C13" s="667"/>
      <c r="D13" s="667"/>
      <c r="E13" s="667"/>
      <c r="F13" s="507"/>
      <c r="G13" s="8"/>
      <c r="H13" s="32"/>
      <c r="I13" s="111"/>
      <c r="J13" s="680">
        <f t="shared" si="1"/>
        <v>0</v>
      </c>
      <c r="K13" s="681"/>
      <c r="L13" s="681"/>
      <c r="M13" s="359"/>
      <c r="N13" s="360"/>
      <c r="O13" s="4"/>
      <c r="P13" s="124"/>
    </row>
    <row r="14" spans="1:16">
      <c r="A14" s="32"/>
      <c r="B14" s="506"/>
      <c r="C14" s="667"/>
      <c r="D14" s="667"/>
      <c r="E14" s="667"/>
      <c r="F14" s="507"/>
      <c r="G14" s="8"/>
      <c r="H14" s="32"/>
      <c r="I14" s="111"/>
      <c r="J14" s="680">
        <f t="shared" si="1"/>
        <v>0</v>
      </c>
      <c r="K14" s="681"/>
      <c r="L14" s="681"/>
      <c r="M14" s="359"/>
      <c r="N14" s="360"/>
      <c r="O14" s="4"/>
      <c r="P14" s="124"/>
    </row>
    <row r="15" spans="1:16">
      <c r="A15" s="32"/>
      <c r="B15" s="506"/>
      <c r="C15" s="667"/>
      <c r="D15" s="667"/>
      <c r="E15" s="667"/>
      <c r="F15" s="507"/>
      <c r="G15" s="8"/>
      <c r="H15" s="32"/>
      <c r="I15" s="111"/>
      <c r="J15" s="680">
        <f t="shared" si="1"/>
        <v>0</v>
      </c>
      <c r="K15" s="681"/>
      <c r="L15" s="682"/>
      <c r="M15" s="359"/>
      <c r="N15" s="360"/>
      <c r="O15" s="4"/>
      <c r="P15" s="124"/>
    </row>
    <row r="16" spans="1:16">
      <c r="A16" s="32"/>
      <c r="B16" s="677" t="s">
        <v>871</v>
      </c>
      <c r="C16" s="678"/>
      <c r="D16" s="678"/>
      <c r="E16" s="678"/>
      <c r="F16" s="513"/>
      <c r="G16" s="8"/>
      <c r="H16" s="32"/>
      <c r="I16" s="111"/>
      <c r="J16" s="692" t="s">
        <v>645</v>
      </c>
      <c r="K16" s="693"/>
      <c r="L16" s="693"/>
      <c r="M16" s="694"/>
      <c r="N16" s="105">
        <f>E16</f>
        <v>0</v>
      </c>
      <c r="O16" s="4"/>
      <c r="P16" s="124"/>
    </row>
    <row r="17" spans="1:16" ht="24" thickBot="1">
      <c r="A17" s="32"/>
      <c r="B17" s="14" t="s">
        <v>300</v>
      </c>
      <c r="C17" s="14"/>
      <c r="D17" s="508"/>
      <c r="E17" s="508"/>
      <c r="F17" s="509">
        <f>SUM(F4:F16)</f>
        <v>0</v>
      </c>
      <c r="G17" s="8"/>
      <c r="H17" s="32"/>
      <c r="I17" s="111"/>
      <c r="J17" s="4"/>
      <c r="K17" s="4"/>
      <c r="L17" s="4"/>
      <c r="M17" s="114">
        <f>SUM(M4:M16)</f>
        <v>0</v>
      </c>
      <c r="N17" s="114">
        <f>SUM(N4:N16)</f>
        <v>0</v>
      </c>
      <c r="O17" s="4"/>
      <c r="P17" s="124"/>
    </row>
    <row r="18" spans="1:16" ht="24" thickTop="1">
      <c r="A18" s="32"/>
      <c r="B18" s="4"/>
      <c r="C18" s="4"/>
      <c r="D18" s="4"/>
      <c r="E18" s="4"/>
      <c r="F18" s="4"/>
      <c r="G18" s="8"/>
      <c r="H18" s="32"/>
      <c r="I18" s="111"/>
      <c r="J18" s="4"/>
      <c r="K18" s="4"/>
      <c r="L18" s="4"/>
      <c r="M18" s="4"/>
      <c r="N18" s="4"/>
      <c r="O18" s="4"/>
      <c r="P18" s="124"/>
    </row>
    <row r="19" spans="1:16" ht="46.5" customHeight="1" thickBot="1">
      <c r="A19" s="32"/>
      <c r="B19" s="586" t="s">
        <v>641</v>
      </c>
      <c r="C19" s="586"/>
      <c r="D19" s="586"/>
      <c r="E19" s="586"/>
      <c r="F19" s="586"/>
      <c r="G19" s="8"/>
      <c r="H19" s="32"/>
      <c r="I19" s="111"/>
      <c r="J19" s="676" t="s">
        <v>499</v>
      </c>
      <c r="K19" s="676"/>
      <c r="L19" s="676"/>
      <c r="M19" s="676"/>
      <c r="N19" s="676"/>
      <c r="O19" s="4"/>
      <c r="P19" s="124"/>
    </row>
    <row r="20" spans="1:16" s="189" customFormat="1" ht="47.15" customHeight="1" thickTop="1">
      <c r="A20" s="183"/>
      <c r="B20" s="184" t="s">
        <v>303</v>
      </c>
      <c r="C20" s="510" t="s">
        <v>646</v>
      </c>
      <c r="D20" s="511" t="s">
        <v>647</v>
      </c>
      <c r="E20" s="510" t="s">
        <v>301</v>
      </c>
      <c r="F20" s="511" t="s">
        <v>302</v>
      </c>
      <c r="G20" s="204"/>
      <c r="H20" s="183"/>
      <c r="I20" s="205"/>
      <c r="J20" s="185" t="s">
        <v>303</v>
      </c>
      <c r="K20" s="186" t="s">
        <v>304</v>
      </c>
      <c r="L20" s="186" t="s">
        <v>90</v>
      </c>
      <c r="M20" s="112" t="s">
        <v>305</v>
      </c>
      <c r="N20" s="112" t="s">
        <v>306</v>
      </c>
      <c r="O20" s="187"/>
      <c r="P20" s="188"/>
    </row>
    <row r="21" spans="1:16">
      <c r="A21" s="32"/>
      <c r="B21" s="531"/>
      <c r="C21" s="532"/>
      <c r="D21" s="532"/>
      <c r="E21" s="532"/>
      <c r="F21" s="505"/>
      <c r="G21" s="8"/>
      <c r="H21" s="32"/>
      <c r="I21" s="111"/>
      <c r="J21" s="361">
        <f>B21</f>
        <v>0</v>
      </c>
      <c r="K21" s="362">
        <f>E21</f>
        <v>0</v>
      </c>
      <c r="L21" s="357"/>
      <c r="M21" s="357"/>
      <c r="N21" s="357"/>
      <c r="O21" s="4"/>
      <c r="P21" s="124"/>
    </row>
    <row r="22" spans="1:16">
      <c r="A22" s="32"/>
      <c r="B22" s="512"/>
      <c r="C22" s="533"/>
      <c r="D22" s="533"/>
      <c r="E22" s="533"/>
      <c r="F22" s="507"/>
      <c r="G22" s="8"/>
      <c r="H22" s="32"/>
      <c r="I22" s="111"/>
      <c r="J22" s="363">
        <f t="shared" ref="J22:J30" si="2">B22</f>
        <v>0</v>
      </c>
      <c r="K22" s="364">
        <f t="shared" ref="K22:K30" si="3">E22</f>
        <v>0</v>
      </c>
      <c r="L22" s="359"/>
      <c r="M22" s="359"/>
      <c r="N22" s="359"/>
      <c r="O22" s="4"/>
      <c r="P22" s="124"/>
    </row>
    <row r="23" spans="1:16">
      <c r="A23" s="32"/>
      <c r="B23" s="512"/>
      <c r="C23" s="533"/>
      <c r="D23" s="533"/>
      <c r="E23" s="533"/>
      <c r="F23" s="507"/>
      <c r="G23" s="8"/>
      <c r="H23" s="32"/>
      <c r="I23" s="111"/>
      <c r="J23" s="363">
        <f t="shared" si="2"/>
        <v>0</v>
      </c>
      <c r="K23" s="364">
        <f t="shared" si="3"/>
        <v>0</v>
      </c>
      <c r="L23" s="359"/>
      <c r="M23" s="359"/>
      <c r="N23" s="359"/>
      <c r="O23" s="4"/>
      <c r="P23" s="124"/>
    </row>
    <row r="24" spans="1:16">
      <c r="A24" s="32"/>
      <c r="B24" s="512"/>
      <c r="C24" s="533"/>
      <c r="D24" s="533"/>
      <c r="E24" s="533"/>
      <c r="F24" s="507"/>
      <c r="G24" s="8"/>
      <c r="H24" s="32"/>
      <c r="I24" s="111"/>
      <c r="J24" s="363">
        <f t="shared" si="2"/>
        <v>0</v>
      </c>
      <c r="K24" s="364">
        <f t="shared" si="3"/>
        <v>0</v>
      </c>
      <c r="L24" s="359"/>
      <c r="M24" s="359"/>
      <c r="N24" s="359"/>
      <c r="O24" s="4"/>
      <c r="P24" s="124"/>
    </row>
    <row r="25" spans="1:16">
      <c r="A25" s="32"/>
      <c r="B25" s="512"/>
      <c r="C25" s="533"/>
      <c r="D25" s="533"/>
      <c r="E25" s="533"/>
      <c r="F25" s="507"/>
      <c r="G25" s="8"/>
      <c r="H25" s="32"/>
      <c r="I25" s="111"/>
      <c r="J25" s="363">
        <f t="shared" si="2"/>
        <v>0</v>
      </c>
      <c r="K25" s="364">
        <f t="shared" si="3"/>
        <v>0</v>
      </c>
      <c r="L25" s="359"/>
      <c r="M25" s="359"/>
      <c r="N25" s="359"/>
      <c r="O25" s="4"/>
      <c r="P25" s="124"/>
    </row>
    <row r="26" spans="1:16">
      <c r="A26" s="32"/>
      <c r="B26" s="512"/>
      <c r="C26" s="533"/>
      <c r="D26" s="533"/>
      <c r="E26" s="533"/>
      <c r="F26" s="507"/>
      <c r="G26" s="8"/>
      <c r="H26" s="32"/>
      <c r="I26" s="111"/>
      <c r="J26" s="363">
        <f t="shared" si="2"/>
        <v>0</v>
      </c>
      <c r="K26" s="364">
        <f t="shared" si="3"/>
        <v>0</v>
      </c>
      <c r="L26" s="359"/>
      <c r="M26" s="359"/>
      <c r="N26" s="359"/>
      <c r="O26" s="4"/>
      <c r="P26" s="124"/>
    </row>
    <row r="27" spans="1:16">
      <c r="A27" s="32"/>
      <c r="B27" s="512"/>
      <c r="C27" s="533"/>
      <c r="D27" s="533"/>
      <c r="E27" s="533"/>
      <c r="F27" s="507"/>
      <c r="G27" s="8"/>
      <c r="H27" s="32"/>
      <c r="I27" s="111"/>
      <c r="J27" s="363">
        <f t="shared" si="2"/>
        <v>0</v>
      </c>
      <c r="K27" s="364">
        <f t="shared" si="3"/>
        <v>0</v>
      </c>
      <c r="L27" s="359"/>
      <c r="M27" s="359"/>
      <c r="N27" s="359"/>
      <c r="O27" s="4"/>
      <c r="P27" s="124"/>
    </row>
    <row r="28" spans="1:16">
      <c r="A28" s="32"/>
      <c r="B28" s="512"/>
      <c r="C28" s="533"/>
      <c r="D28" s="533"/>
      <c r="E28" s="533"/>
      <c r="F28" s="507"/>
      <c r="G28" s="8"/>
      <c r="H28" s="32"/>
      <c r="I28" s="111"/>
      <c r="J28" s="363">
        <f t="shared" si="2"/>
        <v>0</v>
      </c>
      <c r="K28" s="364">
        <f t="shared" si="3"/>
        <v>0</v>
      </c>
      <c r="L28" s="359"/>
      <c r="M28" s="359"/>
      <c r="N28" s="359"/>
      <c r="O28" s="4"/>
      <c r="P28" s="124"/>
    </row>
    <row r="29" spans="1:16">
      <c r="A29" s="32"/>
      <c r="B29" s="512"/>
      <c r="C29" s="533"/>
      <c r="D29" s="533"/>
      <c r="E29" s="533"/>
      <c r="F29" s="507"/>
      <c r="G29" s="8"/>
      <c r="H29" s="32"/>
      <c r="I29" s="111"/>
      <c r="J29" s="363">
        <f t="shared" si="2"/>
        <v>0</v>
      </c>
      <c r="K29" s="364">
        <f t="shared" si="3"/>
        <v>0</v>
      </c>
      <c r="L29" s="359"/>
      <c r="M29" s="359"/>
      <c r="N29" s="359"/>
      <c r="O29" s="4"/>
      <c r="P29" s="124"/>
    </row>
    <row r="30" spans="1:16">
      <c r="A30" s="32"/>
      <c r="B30" s="512"/>
      <c r="C30" s="533"/>
      <c r="D30" s="533"/>
      <c r="E30" s="533"/>
      <c r="F30" s="507"/>
      <c r="G30" s="8"/>
      <c r="H30" s="32"/>
      <c r="I30" s="111"/>
      <c r="J30" s="363">
        <f t="shared" si="2"/>
        <v>0</v>
      </c>
      <c r="K30" s="365">
        <f t="shared" si="3"/>
        <v>0</v>
      </c>
      <c r="L30" s="359"/>
      <c r="M30" s="359"/>
      <c r="N30" s="359"/>
      <c r="O30" s="4"/>
      <c r="P30" s="124"/>
    </row>
    <row r="31" spans="1:16">
      <c r="A31" s="32"/>
      <c r="B31" s="544" t="s">
        <v>307</v>
      </c>
      <c r="C31" s="545"/>
      <c r="D31" s="545" t="s">
        <v>85</v>
      </c>
      <c r="E31" s="545" t="s">
        <v>42</v>
      </c>
      <c r="F31" s="513"/>
      <c r="G31" s="8"/>
      <c r="H31" s="32"/>
      <c r="I31" s="111"/>
      <c r="J31" s="115" t="s">
        <v>308</v>
      </c>
      <c r="K31" s="116"/>
      <c r="L31" s="117"/>
      <c r="M31" s="366"/>
      <c r="N31" s="117"/>
      <c r="O31" s="4"/>
      <c r="P31" s="124"/>
    </row>
    <row r="32" spans="1:16" ht="24" thickBot="1">
      <c r="A32" s="32"/>
      <c r="B32" s="14" t="s">
        <v>281</v>
      </c>
      <c r="C32" s="14"/>
      <c r="D32" s="15"/>
      <c r="E32" s="4"/>
      <c r="F32" s="514">
        <f>SUM(F21:F31)</f>
        <v>0</v>
      </c>
      <c r="G32" s="8"/>
      <c r="H32" s="32"/>
      <c r="I32" s="111"/>
      <c r="J32" s="118" t="s">
        <v>281</v>
      </c>
      <c r="K32" s="118"/>
      <c r="L32" s="119">
        <f>SUM(L21:L31)</f>
        <v>0</v>
      </c>
      <c r="M32" s="119">
        <f t="shared" ref="M32" si="4">SUM(M21:M31)</f>
        <v>0</v>
      </c>
      <c r="N32" s="119">
        <f>SUM(N21:N31)</f>
        <v>0</v>
      </c>
      <c r="O32" s="4"/>
      <c r="P32" s="124"/>
    </row>
    <row r="33" spans="1:16" ht="24" thickTop="1">
      <c r="A33" s="32"/>
      <c r="B33" s="15"/>
      <c r="C33" s="15"/>
      <c r="D33" s="15"/>
      <c r="E33" s="4"/>
      <c r="F33" s="16"/>
      <c r="G33" s="8"/>
      <c r="H33" s="32"/>
      <c r="I33" s="111"/>
      <c r="J33" s="4"/>
      <c r="K33" s="4"/>
      <c r="L33" s="4"/>
      <c r="M33" s="4"/>
      <c r="N33" s="4"/>
      <c r="O33" s="4"/>
      <c r="P33" s="124"/>
    </row>
    <row r="34" spans="1:16" ht="32.25" customHeight="1" thickBot="1">
      <c r="A34" s="32"/>
      <c r="B34" s="586" t="s">
        <v>642</v>
      </c>
      <c r="C34" s="586"/>
      <c r="D34" s="586"/>
      <c r="E34" s="586"/>
      <c r="F34" s="586"/>
      <c r="G34" s="8"/>
      <c r="H34" s="32"/>
      <c r="I34" s="111"/>
      <c r="J34" s="695" t="s">
        <v>643</v>
      </c>
      <c r="K34" s="695"/>
      <c r="L34" s="695"/>
      <c r="M34" s="695"/>
      <c r="N34" s="695"/>
      <c r="O34" s="4"/>
      <c r="P34" s="124"/>
    </row>
    <row r="35" spans="1:16" ht="32.25" customHeight="1" thickTop="1">
      <c r="A35" s="32"/>
      <c r="B35" s="5"/>
      <c r="C35" s="5"/>
      <c r="D35" s="5"/>
      <c r="E35" s="5"/>
      <c r="F35" s="5"/>
      <c r="G35" s="8"/>
      <c r="H35" s="32"/>
      <c r="I35" s="111"/>
      <c r="J35" s="120"/>
      <c r="K35" s="120"/>
      <c r="L35" s="120"/>
      <c r="M35" s="120"/>
      <c r="N35" s="120"/>
      <c r="O35" s="4"/>
      <c r="P35" s="124"/>
    </row>
    <row r="36" spans="1:16" ht="32.25" customHeight="1">
      <c r="A36" s="32"/>
      <c r="B36" s="691"/>
      <c r="C36" s="691"/>
      <c r="D36" s="691"/>
      <c r="E36" s="691"/>
      <c r="F36" s="691"/>
      <c r="G36" s="8"/>
      <c r="H36" s="32"/>
      <c r="I36" s="111"/>
      <c r="J36" s="190" t="s">
        <v>309</v>
      </c>
      <c r="K36" s="190"/>
      <c r="L36" s="421">
        <v>75000</v>
      </c>
      <c r="M36" s="191"/>
      <c r="N36" s="191"/>
      <c r="O36" s="4"/>
      <c r="P36" s="124"/>
    </row>
    <row r="37" spans="1:16" ht="24" customHeight="1">
      <c r="A37" s="32"/>
      <c r="B37" s="691"/>
      <c r="C37" s="691"/>
      <c r="D37" s="691"/>
      <c r="E37" s="691"/>
      <c r="F37" s="691"/>
      <c r="G37" s="8"/>
      <c r="H37" s="32"/>
      <c r="I37" s="111"/>
      <c r="J37" s="190" t="s">
        <v>648</v>
      </c>
      <c r="K37" s="190"/>
      <c r="L37" s="541">
        <v>0.2</v>
      </c>
      <c r="M37" s="191"/>
      <c r="N37" s="191"/>
      <c r="O37" s="4"/>
      <c r="P37" s="124"/>
    </row>
    <row r="38" spans="1:16">
      <c r="A38" s="32"/>
      <c r="B38" s="691"/>
      <c r="C38" s="691"/>
      <c r="D38" s="691"/>
      <c r="E38" s="691"/>
      <c r="F38" s="691"/>
      <c r="G38" s="8"/>
      <c r="H38" s="32"/>
      <c r="I38" s="111"/>
      <c r="J38" s="190" t="s">
        <v>310</v>
      </c>
      <c r="K38" s="190"/>
      <c r="L38" s="421">
        <v>150000</v>
      </c>
      <c r="M38" s="187"/>
      <c r="N38" s="187"/>
      <c r="O38" s="4"/>
      <c r="P38" s="124"/>
    </row>
    <row r="39" spans="1:16">
      <c r="A39" s="32"/>
      <c r="B39" s="691"/>
      <c r="C39" s="691"/>
      <c r="D39" s="691"/>
      <c r="E39" s="691"/>
      <c r="F39" s="691"/>
      <c r="G39" s="8"/>
      <c r="H39" s="32"/>
      <c r="I39" s="111"/>
      <c r="J39" s="192"/>
      <c r="K39" s="192"/>
      <c r="L39" s="193"/>
      <c r="M39" s="187"/>
      <c r="N39" s="187"/>
      <c r="O39" s="4"/>
      <c r="P39" s="124"/>
    </row>
    <row r="40" spans="1:16">
      <c r="A40" s="32"/>
      <c r="B40" s="691"/>
      <c r="C40" s="691"/>
      <c r="D40" s="691"/>
      <c r="E40" s="691"/>
      <c r="F40" s="691"/>
      <c r="G40" s="8"/>
      <c r="H40" s="32"/>
      <c r="I40" s="111"/>
      <c r="J40" s="146" t="s">
        <v>649</v>
      </c>
      <c r="K40" s="146"/>
      <c r="L40" s="423">
        <f>M17+N17</f>
        <v>0</v>
      </c>
      <c r="M40" s="686"/>
      <c r="N40" s="687"/>
      <c r="O40" s="4"/>
      <c r="P40" s="124"/>
    </row>
    <row r="41" spans="1:16">
      <c r="A41" s="32"/>
      <c r="B41" s="691"/>
      <c r="C41" s="691"/>
      <c r="D41" s="691"/>
      <c r="E41" s="691"/>
      <c r="F41" s="691"/>
      <c r="G41" s="8"/>
      <c r="H41" s="32"/>
      <c r="I41" s="111"/>
      <c r="J41" s="146" t="s">
        <v>650</v>
      </c>
      <c r="K41" s="146"/>
      <c r="L41" s="423">
        <f>N17</f>
        <v>0</v>
      </c>
      <c r="M41" s="686"/>
      <c r="N41" s="687"/>
      <c r="O41" s="4"/>
      <c r="P41" s="124"/>
    </row>
    <row r="42" spans="1:16">
      <c r="A42" s="32"/>
      <c r="B42" s="691"/>
      <c r="C42" s="691"/>
      <c r="D42" s="691"/>
      <c r="E42" s="691"/>
      <c r="F42" s="691"/>
      <c r="G42" s="8"/>
      <c r="H42" s="32"/>
      <c r="I42" s="111"/>
      <c r="J42" s="146" t="s">
        <v>651</v>
      </c>
      <c r="K42" s="146"/>
      <c r="L42" s="423">
        <f>L32+M32+N32</f>
        <v>0</v>
      </c>
      <c r="M42" s="187"/>
      <c r="N42" s="187"/>
      <c r="O42" s="4"/>
      <c r="P42" s="124"/>
    </row>
    <row r="43" spans="1:16" ht="23.25" customHeight="1">
      <c r="A43" s="32"/>
      <c r="B43" s="691"/>
      <c r="C43" s="691"/>
      <c r="D43" s="691"/>
      <c r="E43" s="691"/>
      <c r="F43" s="691"/>
      <c r="G43" s="8"/>
      <c r="H43" s="32"/>
      <c r="I43" s="111"/>
      <c r="J43" s="146"/>
      <c r="K43" s="146"/>
      <c r="L43" s="424"/>
      <c r="M43" s="195"/>
      <c r="N43" s="195"/>
      <c r="O43" s="4"/>
      <c r="P43" s="124"/>
    </row>
    <row r="44" spans="1:16">
      <c r="A44" s="32"/>
      <c r="B44" s="691"/>
      <c r="C44" s="691"/>
      <c r="D44" s="691"/>
      <c r="E44" s="691"/>
      <c r="F44" s="691"/>
      <c r="G44" s="8"/>
      <c r="H44" s="32"/>
      <c r="I44" s="111"/>
      <c r="J44" s="192" t="s">
        <v>652</v>
      </c>
      <c r="K44" s="192"/>
      <c r="L44" s="425">
        <f>M31</f>
        <v>0</v>
      </c>
      <c r="M44" s="195"/>
      <c r="N44" s="195"/>
      <c r="O44" s="4"/>
      <c r="P44" s="124"/>
    </row>
    <row r="45" spans="1:16">
      <c r="A45" s="32"/>
      <c r="B45" s="691"/>
      <c r="C45" s="691"/>
      <c r="D45" s="691"/>
      <c r="E45" s="691"/>
      <c r="F45" s="691"/>
      <c r="G45" s="8"/>
      <c r="H45" s="32"/>
      <c r="I45" s="111"/>
      <c r="J45" s="192" t="s">
        <v>653</v>
      </c>
      <c r="K45" s="192"/>
      <c r="L45" s="454" t="e">
        <f>L44/N17</f>
        <v>#DIV/0!</v>
      </c>
      <c r="M45" s="196"/>
      <c r="N45" s="196"/>
      <c r="O45" s="4"/>
      <c r="P45" s="124"/>
    </row>
    <row r="46" spans="1:16">
      <c r="A46" s="32"/>
      <c r="B46" s="691"/>
      <c r="C46" s="691"/>
      <c r="D46" s="691"/>
      <c r="E46" s="691"/>
      <c r="F46" s="691"/>
      <c r="G46" s="8"/>
      <c r="H46" s="32"/>
      <c r="I46" s="111"/>
      <c r="J46" s="192"/>
      <c r="K46" s="192"/>
      <c r="L46" s="426"/>
      <c r="M46" s="196"/>
      <c r="N46" s="196"/>
      <c r="O46" s="4"/>
      <c r="P46" s="124"/>
    </row>
    <row r="47" spans="1:16" ht="20.25" customHeight="1">
      <c r="A47" s="32"/>
      <c r="B47" s="4"/>
      <c r="C47" s="4"/>
      <c r="D47" s="4"/>
      <c r="E47" s="4"/>
      <c r="F47" s="4"/>
      <c r="G47" s="8"/>
      <c r="H47" s="32"/>
      <c r="I47" s="111"/>
      <c r="J47" s="197" t="s">
        <v>654</v>
      </c>
      <c r="K47" s="197"/>
      <c r="L47" s="422"/>
      <c r="M47" s="688" t="s">
        <v>655</v>
      </c>
      <c r="N47" s="688"/>
      <c r="O47" s="14"/>
      <c r="P47" s="124"/>
    </row>
    <row r="48" spans="1:16" ht="20.25" customHeight="1">
      <c r="A48" s="32"/>
      <c r="B48" s="4"/>
      <c r="C48" s="4"/>
      <c r="D48" s="4"/>
      <c r="E48" s="4"/>
      <c r="F48" s="4"/>
      <c r="G48" s="8"/>
      <c r="H48" s="32"/>
      <c r="I48" s="111"/>
      <c r="J48" s="197"/>
      <c r="K48" s="197"/>
      <c r="L48" s="427"/>
      <c r="M48" s="198"/>
      <c r="N48" s="198"/>
      <c r="O48" s="14"/>
      <c r="P48" s="124"/>
    </row>
    <row r="49" spans="1:16" ht="20.25" customHeight="1">
      <c r="A49" s="32"/>
      <c r="B49" s="4"/>
      <c r="C49" s="4"/>
      <c r="D49" s="4"/>
      <c r="E49" s="4"/>
      <c r="F49" s="4"/>
      <c r="G49" s="8"/>
      <c r="H49" s="32"/>
      <c r="I49" s="111"/>
      <c r="J49" s="197" t="s">
        <v>500</v>
      </c>
      <c r="K49" s="197"/>
      <c r="L49" s="454" t="e">
        <f>L32/L40</f>
        <v>#DIV/0!</v>
      </c>
      <c r="M49" s="696" t="s">
        <v>887</v>
      </c>
      <c r="N49" s="697"/>
      <c r="O49" s="14"/>
      <c r="P49" s="124"/>
    </row>
    <row r="50" spans="1:16" ht="20.25" customHeight="1">
      <c r="A50" s="32"/>
      <c r="B50" s="4"/>
      <c r="C50" s="4"/>
      <c r="D50" s="4"/>
      <c r="E50" s="4"/>
      <c r="F50" s="4"/>
      <c r="G50" s="8"/>
      <c r="H50" s="32"/>
      <c r="I50" s="111"/>
      <c r="J50" s="197"/>
      <c r="K50" s="197"/>
      <c r="L50" s="426"/>
      <c r="M50" s="198"/>
      <c r="N50" s="198"/>
      <c r="O50" s="14"/>
      <c r="P50" s="124"/>
    </row>
    <row r="51" spans="1:16" ht="20.25" customHeight="1">
      <c r="A51" s="32"/>
      <c r="B51" s="4"/>
      <c r="C51" s="4"/>
      <c r="D51" s="4"/>
      <c r="E51" s="4"/>
      <c r="F51" s="4"/>
      <c r="G51" s="8"/>
      <c r="H51" s="32"/>
      <c r="I51" s="111"/>
      <c r="J51" s="199" t="s">
        <v>311</v>
      </c>
      <c r="K51" s="199"/>
      <c r="L51" s="422"/>
      <c r="M51" s="689" t="s">
        <v>655</v>
      </c>
      <c r="N51" s="689"/>
      <c r="O51" s="14"/>
      <c r="P51" s="124"/>
    </row>
    <row r="52" spans="1:16" ht="20.25" customHeight="1">
      <c r="A52" s="32"/>
      <c r="B52" s="4"/>
      <c r="C52" s="4"/>
      <c r="D52" s="4"/>
      <c r="E52" s="4"/>
      <c r="F52" s="4"/>
      <c r="G52" s="8"/>
      <c r="H52" s="32"/>
      <c r="I52" s="111"/>
      <c r="J52" s="199"/>
      <c r="K52" s="199"/>
      <c r="L52" s="428"/>
      <c r="M52" s="200"/>
      <c r="N52" s="200"/>
      <c r="O52" s="14"/>
      <c r="P52" s="124"/>
    </row>
    <row r="53" spans="1:16" ht="55" customHeight="1">
      <c r="A53" s="32"/>
      <c r="B53" s="4"/>
      <c r="C53" s="4"/>
      <c r="D53" s="4"/>
      <c r="E53" s="4"/>
      <c r="F53" s="4"/>
      <c r="G53" s="8"/>
      <c r="H53" s="32"/>
      <c r="I53" s="111"/>
      <c r="J53" s="199" t="s">
        <v>656</v>
      </c>
      <c r="K53" s="199"/>
      <c r="L53" s="445"/>
      <c r="M53" s="698" t="s">
        <v>657</v>
      </c>
      <c r="N53" s="698"/>
      <c r="O53" s="14"/>
      <c r="P53" s="124"/>
    </row>
    <row r="54" spans="1:16" ht="20.25" customHeight="1">
      <c r="A54" s="32"/>
      <c r="B54" s="4"/>
      <c r="C54" s="4"/>
      <c r="D54" s="4"/>
      <c r="E54" s="4"/>
      <c r="F54" s="4"/>
      <c r="G54" s="8"/>
      <c r="H54" s="32"/>
      <c r="I54" s="111"/>
      <c r="J54" s="121"/>
      <c r="K54" s="121"/>
      <c r="L54" s="37"/>
      <c r="M54" s="122"/>
      <c r="N54" s="122"/>
      <c r="O54" s="14"/>
      <c r="P54" s="124"/>
    </row>
    <row r="55" spans="1:16" ht="28.5" customHeight="1" thickBot="1">
      <c r="A55" s="32"/>
      <c r="B55" s="4"/>
      <c r="C55" s="4"/>
      <c r="D55" s="4"/>
      <c r="E55" s="4"/>
      <c r="F55" s="4"/>
      <c r="G55" s="8"/>
      <c r="H55" s="32"/>
      <c r="I55" s="111"/>
      <c r="J55" s="695" t="s">
        <v>312</v>
      </c>
      <c r="K55" s="695"/>
      <c r="L55" s="695"/>
      <c r="M55" s="695"/>
      <c r="N55" s="695"/>
      <c r="O55" s="4"/>
      <c r="P55" s="124"/>
    </row>
    <row r="56" spans="1:16" ht="28.5" customHeight="1" thickTop="1">
      <c r="A56" s="32"/>
      <c r="B56" s="4"/>
      <c r="C56" s="4"/>
      <c r="D56" s="4"/>
      <c r="E56" s="4"/>
      <c r="F56" s="4"/>
      <c r="G56" s="8"/>
      <c r="H56" s="32"/>
      <c r="I56" s="111"/>
      <c r="J56" s="120"/>
      <c r="K56" s="120"/>
      <c r="L56" s="120"/>
      <c r="M56" s="120"/>
      <c r="N56" s="120"/>
      <c r="O56" s="120"/>
      <c r="P56" s="124"/>
    </row>
    <row r="57" spans="1:16">
      <c r="A57" s="32"/>
      <c r="B57" s="17"/>
      <c r="C57" s="17"/>
      <c r="D57" s="6"/>
      <c r="E57" s="4"/>
      <c r="F57" s="16"/>
      <c r="G57" s="8"/>
      <c r="H57" s="32"/>
      <c r="I57" s="111"/>
      <c r="J57" s="192" t="s">
        <v>313</v>
      </c>
      <c r="K57" s="192"/>
      <c r="L57" s="201">
        <f>M32</f>
        <v>0</v>
      </c>
      <c r="M57" s="202">
        <v>1</v>
      </c>
      <c r="N57" s="483">
        <f>L57*M57</f>
        <v>0</v>
      </c>
      <c r="O57" s="4"/>
      <c r="P57" s="124"/>
    </row>
    <row r="58" spans="1:16">
      <c r="A58" s="32"/>
      <c r="B58" s="15"/>
      <c r="C58" s="15"/>
      <c r="D58" s="15"/>
      <c r="E58" s="18"/>
      <c r="F58" s="19"/>
      <c r="G58" s="8"/>
      <c r="H58" s="32"/>
      <c r="I58" s="111"/>
      <c r="J58" s="192" t="s">
        <v>314</v>
      </c>
      <c r="K58" s="192"/>
      <c r="L58" s="201">
        <f>N32</f>
        <v>0</v>
      </c>
      <c r="M58" s="202">
        <v>0.5</v>
      </c>
      <c r="N58" s="483">
        <f>L58*M58</f>
        <v>0</v>
      </c>
      <c r="O58" s="4"/>
      <c r="P58" s="124"/>
    </row>
    <row r="59" spans="1:16">
      <c r="A59" s="32"/>
      <c r="B59" s="15"/>
      <c r="C59" s="15"/>
      <c r="D59" s="15"/>
      <c r="E59" s="18"/>
      <c r="F59" s="20"/>
      <c r="G59" s="8"/>
      <c r="H59" s="32"/>
      <c r="I59" s="111"/>
      <c r="J59" s="193" t="s">
        <v>501</v>
      </c>
      <c r="K59" s="193"/>
      <c r="L59" s="197"/>
      <c r="M59" s="203"/>
      <c r="N59" s="194">
        <f>N57+N58</f>
        <v>0</v>
      </c>
      <c r="O59" s="4"/>
      <c r="P59" s="124"/>
    </row>
    <row r="60" spans="1:16">
      <c r="A60" s="32"/>
      <c r="B60" s="14"/>
      <c r="C60" s="14"/>
      <c r="D60" s="15"/>
      <c r="E60" s="4"/>
      <c r="F60" s="16"/>
      <c r="G60" s="8"/>
      <c r="H60" s="32"/>
      <c r="I60" s="111"/>
      <c r="J60" s="193" t="s">
        <v>658</v>
      </c>
      <c r="K60" s="193"/>
      <c r="L60" s="193"/>
      <c r="M60" s="199"/>
      <c r="N60" s="484" t="e">
        <f>N59/L41</f>
        <v>#DIV/0!</v>
      </c>
      <c r="O60" s="4"/>
      <c r="P60" s="124"/>
    </row>
    <row r="61" spans="1:16">
      <c r="A61" s="32"/>
      <c r="B61" s="14"/>
      <c r="C61" s="14"/>
      <c r="D61" s="15"/>
      <c r="E61" s="4"/>
      <c r="F61" s="21"/>
      <c r="G61" s="8"/>
      <c r="H61" s="32"/>
      <c r="I61" s="111"/>
      <c r="J61" s="193"/>
      <c r="K61" s="193"/>
      <c r="L61" s="199"/>
      <c r="M61" s="146"/>
      <c r="N61" s="146"/>
      <c r="O61" s="4"/>
      <c r="P61" s="124"/>
    </row>
    <row r="62" spans="1:16">
      <c r="A62" s="32"/>
      <c r="B62" s="14"/>
      <c r="C62" s="14"/>
      <c r="D62" s="15"/>
      <c r="E62" s="4"/>
      <c r="F62" s="21"/>
      <c r="G62" s="8"/>
      <c r="H62" s="32"/>
      <c r="I62" s="111"/>
      <c r="J62" s="199" t="s">
        <v>659</v>
      </c>
      <c r="K62" s="199"/>
      <c r="L62" s="422"/>
      <c r="M62" s="146"/>
      <c r="N62" s="146"/>
      <c r="O62" s="4"/>
      <c r="P62" s="124"/>
    </row>
    <row r="63" spans="1:16">
      <c r="A63" s="32"/>
      <c r="B63" s="15"/>
      <c r="C63" s="15"/>
      <c r="D63" s="15"/>
      <c r="E63" s="4"/>
      <c r="F63" s="16"/>
      <c r="G63" s="8"/>
      <c r="H63" s="32"/>
      <c r="I63" s="111"/>
      <c r="J63" s="37"/>
      <c r="K63" s="37"/>
      <c r="L63" s="37"/>
      <c r="M63" s="37"/>
      <c r="N63" s="37"/>
      <c r="O63" s="4"/>
      <c r="P63" s="124"/>
    </row>
    <row r="64" spans="1:16" ht="28.5" customHeight="1" thickBot="1">
      <c r="A64" s="32"/>
      <c r="B64" s="4"/>
      <c r="C64" s="4"/>
      <c r="D64" s="4"/>
      <c r="E64" s="4"/>
      <c r="F64" s="4"/>
      <c r="G64" s="8"/>
      <c r="H64" s="32"/>
      <c r="I64" s="111"/>
      <c r="J64" s="685" t="s">
        <v>644</v>
      </c>
      <c r="K64" s="685"/>
      <c r="L64" s="685"/>
      <c r="M64" s="685"/>
      <c r="N64" s="685"/>
      <c r="O64" s="4"/>
      <c r="P64" s="124"/>
    </row>
    <row r="65" spans="1:16" ht="126" customHeight="1" thickTop="1">
      <c r="A65" s="32"/>
      <c r="B65" s="5"/>
      <c r="C65" s="5"/>
      <c r="D65" s="5"/>
      <c r="E65" s="5"/>
      <c r="F65" s="5"/>
      <c r="G65" s="8"/>
      <c r="H65" s="32"/>
      <c r="I65" s="111"/>
      <c r="J65" s="683"/>
      <c r="K65" s="683"/>
      <c r="L65" s="683"/>
      <c r="M65" s="683"/>
      <c r="N65" s="683"/>
      <c r="O65" s="4"/>
      <c r="P65" s="124"/>
    </row>
    <row r="66" spans="1:16">
      <c r="A66" s="32"/>
      <c r="B66" s="4"/>
      <c r="C66" s="4"/>
      <c r="D66" s="4"/>
      <c r="E66" s="4"/>
      <c r="F66" s="4"/>
      <c r="G66" s="8"/>
      <c r="H66" s="32"/>
      <c r="I66" s="111"/>
      <c r="J66" s="684"/>
      <c r="K66" s="684"/>
      <c r="L66" s="684"/>
      <c r="M66" s="684"/>
      <c r="N66" s="684"/>
      <c r="O66" s="4"/>
      <c r="P66" s="124"/>
    </row>
    <row r="67" spans="1:16" ht="16.5" customHeight="1">
      <c r="A67" s="32"/>
      <c r="B67" s="690"/>
      <c r="C67" s="690"/>
      <c r="D67" s="690"/>
      <c r="E67" s="690"/>
      <c r="F67" s="690"/>
      <c r="G67" s="8"/>
      <c r="H67" s="32"/>
      <c r="I67" s="111"/>
      <c r="J67" s="684"/>
      <c r="K67" s="684"/>
      <c r="L67" s="684"/>
      <c r="M67" s="684"/>
      <c r="N67" s="684"/>
      <c r="O67" s="4"/>
      <c r="P67" s="124"/>
    </row>
    <row r="68" spans="1:16">
      <c r="A68" s="32"/>
      <c r="B68" s="4"/>
      <c r="C68" s="4"/>
      <c r="D68" s="4"/>
      <c r="E68" s="4"/>
      <c r="F68" s="4"/>
      <c r="G68" s="8"/>
      <c r="H68" s="32"/>
      <c r="I68" s="111"/>
      <c r="J68" s="684"/>
      <c r="K68" s="684"/>
      <c r="L68" s="684"/>
      <c r="M68" s="684"/>
      <c r="N68" s="684"/>
      <c r="O68" s="4"/>
      <c r="P68" s="124"/>
    </row>
    <row r="69" spans="1:16">
      <c r="A69" s="32"/>
      <c r="B69" s="4"/>
      <c r="C69" s="4"/>
      <c r="D69" s="4"/>
      <c r="E69" s="4"/>
      <c r="F69" s="4"/>
      <c r="G69" s="8"/>
      <c r="H69" s="32"/>
      <c r="I69" s="111"/>
      <c r="J69" s="15"/>
      <c r="K69" s="15"/>
      <c r="L69" s="15"/>
      <c r="M69" s="15"/>
      <c r="N69" s="15"/>
      <c r="O69" s="4"/>
      <c r="P69" s="124"/>
    </row>
    <row r="70" spans="1:16">
      <c r="A70" s="32"/>
      <c r="B70" s="4"/>
      <c r="C70" s="4"/>
      <c r="D70" s="4"/>
      <c r="E70" s="4"/>
      <c r="F70" s="4"/>
      <c r="G70" s="8"/>
      <c r="H70" s="32"/>
      <c r="I70" s="111"/>
      <c r="J70" s="15"/>
      <c r="K70" s="15"/>
      <c r="L70" s="15"/>
      <c r="M70" s="15"/>
      <c r="N70" s="15"/>
      <c r="O70" s="4"/>
      <c r="P70" s="124"/>
    </row>
  </sheetData>
  <sheetProtection algorithmName="SHA-512" hashValue="docI95oyApbsgzBGQj+cK6gwz0KtpJzlepBX5IPmSc/Hd5k3xYOafonedcyopXt/+JfxXNlSmPp8wtIlOOg5hg==" saltValue="ozJdxPhElY65rzzWAjf48Q==" spinCount="100000" sheet="1" formatRows="0" selectLockedCells="1"/>
  <dataConsolidate/>
  <mergeCells count="46">
    <mergeCell ref="J16:M16"/>
    <mergeCell ref="J34:N34"/>
    <mergeCell ref="J55:N55"/>
    <mergeCell ref="M49:N49"/>
    <mergeCell ref="J15:L15"/>
    <mergeCell ref="M53:N53"/>
    <mergeCell ref="J65:N68"/>
    <mergeCell ref="J64:N64"/>
    <mergeCell ref="M40:N41"/>
    <mergeCell ref="B19:F19"/>
    <mergeCell ref="M47:N47"/>
    <mergeCell ref="M51:N51"/>
    <mergeCell ref="B67:F67"/>
    <mergeCell ref="B36:F46"/>
    <mergeCell ref="J1:N1"/>
    <mergeCell ref="J2:N2"/>
    <mergeCell ref="J19:N19"/>
    <mergeCell ref="B16:E16"/>
    <mergeCell ref="J3:L3"/>
    <mergeCell ref="J4:L4"/>
    <mergeCell ref="J10:L10"/>
    <mergeCell ref="J11:L11"/>
    <mergeCell ref="J13:L13"/>
    <mergeCell ref="J14:L14"/>
    <mergeCell ref="J5:L5"/>
    <mergeCell ref="J6:L6"/>
    <mergeCell ref="J7:L7"/>
    <mergeCell ref="J8:L8"/>
    <mergeCell ref="J9:L9"/>
    <mergeCell ref="J12:L12"/>
    <mergeCell ref="C15:E15"/>
    <mergeCell ref="C3:E3"/>
    <mergeCell ref="B1:F1"/>
    <mergeCell ref="B2:F2"/>
    <mergeCell ref="B34:F34"/>
    <mergeCell ref="C4:E4"/>
    <mergeCell ref="C5:E5"/>
    <mergeCell ref="C6:E6"/>
    <mergeCell ref="C7:E7"/>
    <mergeCell ref="C8:E8"/>
    <mergeCell ref="C9:E9"/>
    <mergeCell ref="C10:E10"/>
    <mergeCell ref="C11:E11"/>
    <mergeCell ref="C12:E12"/>
    <mergeCell ref="C13:E13"/>
    <mergeCell ref="C14:E14"/>
  </mergeCells>
  <dataValidations count="5">
    <dataValidation type="list" allowBlank="1" showInputMessage="1" showErrorMessage="1" prompt="Choisir" sqref="L47 L51:L52 L62" xr:uid="{26E9132B-5CCC-4E69-B28E-60E43C02D830}">
      <formula1>OuiNon</formula1>
    </dataValidation>
    <dataValidation type="list" allowBlank="1" showInputMessage="1" showErrorMessage="1" prompt="Choisir" sqref="B21:B30" xr:uid="{51D1CF1D-BE4E-48E7-9562-16CB6CA06FBC}">
      <formula1>Sourcefinancement</formula1>
    </dataValidation>
    <dataValidation type="list" allowBlank="1" showInputMessage="1" showErrorMessage="1" prompt="Choisir" sqref="D21:D30" xr:uid="{1BEF42F0-4DC0-4A53-A7DE-DA3D8457932F}">
      <formula1>Typefinancement</formula1>
    </dataValidation>
    <dataValidation type="list" allowBlank="1" showInputMessage="1" showErrorMessage="1" prompt="Choisir" sqref="E21:E30" xr:uid="{56CE30B6-93D1-4780-98B8-95925FA91571}">
      <formula1>Statutfinancement</formula1>
    </dataValidation>
    <dataValidation type="list" allowBlank="1" showInputMessage="1" showErrorMessage="1" prompt="Choisir" sqref="B5:B15 B4" xr:uid="{94D33AE8-7869-4979-BD87-D35232AAD010}">
      <formula1>Ventilationdép</formula1>
    </dataValidation>
  </dataValidations>
  <pageMargins left="0.7" right="0.7" top="0.75" bottom="0.75" header="0.3" footer="0.3"/>
  <pageSetup paperSize="5" scale="67"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66"/>
  <sheetViews>
    <sheetView showGridLines="0" zoomScaleNormal="100" workbookViewId="0">
      <selection activeCell="C5" sqref="C5"/>
    </sheetView>
  </sheetViews>
  <sheetFormatPr baseColWidth="10" defaultColWidth="10.81640625" defaultRowHeight="23.5" outlineLevelCol="1"/>
  <cols>
    <col min="1" max="1" width="1.453125" style="219" customWidth="1"/>
    <col min="2" max="2" width="16.54296875" style="219" customWidth="1"/>
    <col min="3" max="3" width="72" style="219" customWidth="1"/>
    <col min="4" max="5" width="1.453125" style="234" customWidth="1"/>
    <col min="6" max="6" width="1.453125" style="219" hidden="1" customWidth="1" outlineLevel="1"/>
    <col min="7" max="7" width="72.453125" style="219" hidden="1" customWidth="1" outlineLevel="1"/>
    <col min="8" max="8" width="18.453125" style="219" hidden="1" customWidth="1" outlineLevel="1"/>
    <col min="9" max="10" width="1.453125" style="219" hidden="1" customWidth="1" outlineLevel="1"/>
    <col min="11" max="11" width="10.81640625" style="219" hidden="1" customWidth="1" outlineLevel="1"/>
    <col min="12" max="12" width="10.81640625" style="219" collapsed="1"/>
    <col min="13" max="16384" width="10.81640625" style="219"/>
  </cols>
  <sheetData>
    <row r="1" spans="1:10" s="210" customFormat="1" ht="48.75" customHeight="1" thickBot="1">
      <c r="A1" s="206"/>
      <c r="B1" s="550" t="s">
        <v>1107</v>
      </c>
      <c r="C1" s="550"/>
      <c r="D1" s="207"/>
      <c r="E1" s="208"/>
      <c r="F1" s="84"/>
      <c r="G1" s="708" t="s">
        <v>608</v>
      </c>
      <c r="H1" s="708"/>
      <c r="I1" s="209"/>
      <c r="J1" s="206"/>
    </row>
    <row r="2" spans="1:10" s="216" customFormat="1" ht="32.25" customHeight="1" thickTop="1" thickBot="1">
      <c r="A2" s="211"/>
      <c r="B2" s="554" t="s">
        <v>409</v>
      </c>
      <c r="C2" s="554"/>
      <c r="D2" s="212"/>
      <c r="E2" s="213"/>
      <c r="F2" s="214"/>
      <c r="G2" s="587" t="s">
        <v>660</v>
      </c>
      <c r="H2" s="587"/>
      <c r="I2" s="215"/>
      <c r="J2" s="211"/>
    </row>
    <row r="3" spans="1:10" s="216" customFormat="1" ht="10.5" customHeight="1" thickTop="1">
      <c r="A3" s="211"/>
      <c r="B3" s="215"/>
      <c r="C3" s="215"/>
      <c r="D3" s="212"/>
      <c r="E3" s="213"/>
      <c r="F3" s="214"/>
      <c r="G3" s="215"/>
      <c r="H3" s="215"/>
      <c r="I3" s="215"/>
      <c r="J3" s="211"/>
    </row>
    <row r="4" spans="1:10" ht="32.25" customHeight="1">
      <c r="A4" s="145"/>
      <c r="B4" s="558" t="s">
        <v>662</v>
      </c>
      <c r="C4" s="558"/>
      <c r="D4" s="217"/>
      <c r="E4" s="218"/>
      <c r="F4" s="136"/>
      <c r="G4" s="130" t="s">
        <v>663</v>
      </c>
      <c r="H4" s="436"/>
      <c r="I4" s="136"/>
      <c r="J4" s="145"/>
    </row>
    <row r="5" spans="1:10" ht="28.5" customHeight="1">
      <c r="A5" s="145"/>
      <c r="B5" s="136"/>
      <c r="C5" s="474"/>
      <c r="D5" s="217"/>
      <c r="E5" s="218"/>
      <c r="F5" s="136"/>
      <c r="G5" s="130" t="s">
        <v>664</v>
      </c>
      <c r="H5" s="136"/>
      <c r="I5" s="136"/>
      <c r="J5" s="145"/>
    </row>
    <row r="6" spans="1:10" ht="27" customHeight="1">
      <c r="A6" s="145"/>
      <c r="B6" s="136"/>
      <c r="C6" s="220"/>
      <c r="D6" s="217"/>
      <c r="E6" s="218"/>
      <c r="F6" s="136"/>
      <c r="G6" s="710"/>
      <c r="H6" s="710"/>
      <c r="I6" s="136"/>
      <c r="J6" s="145"/>
    </row>
    <row r="7" spans="1:10" ht="20.149999999999999" customHeight="1">
      <c r="A7" s="145"/>
      <c r="B7" s="136"/>
      <c r="C7" s="221"/>
      <c r="D7" s="217"/>
      <c r="E7" s="218"/>
      <c r="F7" s="136"/>
      <c r="G7" s="710"/>
      <c r="H7" s="710"/>
      <c r="I7" s="136"/>
      <c r="J7" s="145"/>
    </row>
    <row r="8" spans="1:10" ht="28.5" customHeight="1">
      <c r="A8" s="145"/>
      <c r="B8" s="180" t="s">
        <v>502</v>
      </c>
      <c r="C8" s="571"/>
      <c r="D8" s="217"/>
      <c r="E8" s="218"/>
      <c r="F8" s="136"/>
      <c r="G8" s="710"/>
      <c r="H8" s="710"/>
      <c r="I8" s="136"/>
      <c r="J8" s="145"/>
    </row>
    <row r="9" spans="1:10" ht="50.25" customHeight="1">
      <c r="A9" s="145"/>
      <c r="B9" s="136"/>
      <c r="C9" s="709"/>
      <c r="D9" s="217"/>
      <c r="E9" s="218"/>
      <c r="F9" s="136"/>
      <c r="G9" s="84" t="s">
        <v>665</v>
      </c>
      <c r="H9" s="436"/>
      <c r="I9" s="136"/>
      <c r="J9" s="145"/>
    </row>
    <row r="10" spans="1:10" ht="33" customHeight="1">
      <c r="A10" s="145"/>
      <c r="B10" s="558" t="s">
        <v>666</v>
      </c>
      <c r="C10" s="558"/>
      <c r="D10" s="217"/>
      <c r="E10" s="218"/>
      <c r="F10" s="136"/>
      <c r="G10" s="84" t="s">
        <v>667</v>
      </c>
      <c r="H10" s="436"/>
      <c r="I10" s="136"/>
      <c r="J10" s="145"/>
    </row>
    <row r="11" spans="1:10" ht="33.75" customHeight="1">
      <c r="A11" s="145"/>
      <c r="B11" s="515"/>
      <c r="C11" s="130" t="s">
        <v>421</v>
      </c>
      <c r="D11" s="217"/>
      <c r="E11" s="218"/>
      <c r="F11" s="136"/>
      <c r="G11" s="222" t="s">
        <v>668</v>
      </c>
      <c r="H11" s="436"/>
      <c r="I11" s="136"/>
      <c r="J11" s="145"/>
    </row>
    <row r="12" spans="1:10" ht="27" customHeight="1">
      <c r="A12" s="145"/>
      <c r="B12" s="515"/>
      <c r="C12" s="128" t="s">
        <v>446</v>
      </c>
      <c r="D12" s="217"/>
      <c r="E12" s="218"/>
      <c r="F12" s="136"/>
      <c r="G12" s="222" t="s">
        <v>669</v>
      </c>
      <c r="H12" s="436"/>
      <c r="I12" s="136"/>
      <c r="J12" s="145"/>
    </row>
    <row r="13" spans="1:10" ht="27" customHeight="1">
      <c r="A13" s="145"/>
      <c r="B13" s="515"/>
      <c r="C13" s="130" t="s">
        <v>422</v>
      </c>
      <c r="D13" s="217"/>
      <c r="E13" s="218"/>
      <c r="F13" s="136"/>
      <c r="G13" s="223" t="s">
        <v>670</v>
      </c>
      <c r="H13" s="436"/>
      <c r="I13" s="136"/>
      <c r="J13" s="145"/>
    </row>
    <row r="14" spans="1:10" ht="27" customHeight="1">
      <c r="A14" s="145"/>
      <c r="B14" s="515"/>
      <c r="C14" s="128" t="s">
        <v>423</v>
      </c>
      <c r="D14" s="217"/>
      <c r="E14" s="218"/>
      <c r="F14" s="136"/>
      <c r="G14" s="224" t="s">
        <v>671</v>
      </c>
      <c r="H14" s="436"/>
      <c r="I14" s="136"/>
      <c r="J14" s="145"/>
    </row>
    <row r="15" spans="1:10" ht="27" customHeight="1">
      <c r="A15" s="145"/>
      <c r="B15" s="515"/>
      <c r="C15" s="130" t="s">
        <v>431</v>
      </c>
      <c r="D15" s="217"/>
      <c r="E15" s="218"/>
      <c r="F15" s="136"/>
      <c r="G15" s="84"/>
      <c r="H15" s="84"/>
      <c r="I15" s="136"/>
      <c r="J15" s="145"/>
    </row>
    <row r="16" spans="1:10" ht="27" customHeight="1">
      <c r="A16" s="145"/>
      <c r="B16" s="515"/>
      <c r="C16" s="128" t="s">
        <v>424</v>
      </c>
      <c r="D16" s="217"/>
      <c r="E16" s="218"/>
      <c r="F16" s="136"/>
      <c r="G16" s="84" t="s">
        <v>270</v>
      </c>
      <c r="H16" s="84"/>
      <c r="I16" s="136"/>
      <c r="J16" s="145"/>
    </row>
    <row r="17" spans="1:10" ht="31.5" customHeight="1">
      <c r="A17" s="145"/>
      <c r="B17" s="180" t="s">
        <v>672</v>
      </c>
      <c r="C17" s="225"/>
      <c r="D17" s="217"/>
      <c r="E17" s="218"/>
      <c r="F17" s="136"/>
      <c r="G17" s="701"/>
      <c r="H17" s="701"/>
      <c r="I17" s="136"/>
      <c r="J17" s="145"/>
    </row>
    <row r="18" spans="1:10" ht="58.5" customHeight="1">
      <c r="A18" s="145"/>
      <c r="B18" s="180" t="s">
        <v>673</v>
      </c>
      <c r="C18" s="226"/>
      <c r="D18" s="217"/>
      <c r="E18" s="218"/>
      <c r="F18" s="136"/>
      <c r="G18" s="701"/>
      <c r="H18" s="701"/>
      <c r="I18" s="136"/>
      <c r="J18" s="145"/>
    </row>
    <row r="19" spans="1:10" ht="35.25" customHeight="1">
      <c r="A19" s="145"/>
      <c r="B19" s="665" t="s">
        <v>674</v>
      </c>
      <c r="C19" s="665"/>
      <c r="D19" s="217"/>
      <c r="E19" s="218"/>
      <c r="F19" s="136"/>
      <c r="G19" s="701"/>
      <c r="H19" s="701"/>
      <c r="I19" s="136"/>
      <c r="J19" s="145"/>
    </row>
    <row r="20" spans="1:10" ht="24.75" customHeight="1">
      <c r="A20" s="145"/>
      <c r="B20" s="515"/>
      <c r="C20" s="130" t="s">
        <v>260</v>
      </c>
      <c r="D20" s="217"/>
      <c r="E20" s="218"/>
      <c r="F20" s="136"/>
      <c r="G20" s="701"/>
      <c r="H20" s="701"/>
      <c r="I20" s="136"/>
      <c r="J20" s="145"/>
    </row>
    <row r="21" spans="1:10" ht="28.5" customHeight="1">
      <c r="A21" s="145"/>
      <c r="B21" s="515"/>
      <c r="C21" s="128" t="s">
        <v>261</v>
      </c>
      <c r="D21" s="217"/>
      <c r="E21" s="218"/>
      <c r="F21" s="136"/>
      <c r="G21" s="701"/>
      <c r="H21" s="701"/>
      <c r="I21" s="136"/>
      <c r="J21" s="145"/>
    </row>
    <row r="22" spans="1:10" ht="27" customHeight="1">
      <c r="A22" s="145"/>
      <c r="B22" s="515"/>
      <c r="C22" s="128" t="s">
        <v>262</v>
      </c>
      <c r="D22" s="217"/>
      <c r="E22" s="218"/>
      <c r="F22" s="136"/>
      <c r="G22" s="701"/>
      <c r="H22" s="701"/>
      <c r="I22" s="136"/>
      <c r="J22" s="145"/>
    </row>
    <row r="23" spans="1:10" ht="34.5" customHeight="1">
      <c r="A23" s="145"/>
      <c r="B23" s="515"/>
      <c r="C23" s="128" t="s">
        <v>263</v>
      </c>
      <c r="D23" s="217"/>
      <c r="E23" s="218"/>
      <c r="F23" s="136"/>
      <c r="G23" s="701"/>
      <c r="H23" s="701"/>
      <c r="I23" s="136"/>
      <c r="J23" s="145"/>
    </row>
    <row r="24" spans="1:10" ht="35.25" customHeight="1">
      <c r="A24" s="145"/>
      <c r="B24" s="515"/>
      <c r="C24" s="129" t="s">
        <v>675</v>
      </c>
      <c r="D24" s="217"/>
      <c r="E24" s="218"/>
      <c r="F24" s="136"/>
      <c r="G24" s="701"/>
      <c r="H24" s="701"/>
      <c r="I24" s="136"/>
      <c r="J24" s="145"/>
    </row>
    <row r="25" spans="1:10" ht="16.5" customHeight="1">
      <c r="A25" s="145"/>
      <c r="B25" s="136"/>
      <c r="C25" s="136"/>
      <c r="D25" s="217"/>
      <c r="E25" s="218"/>
      <c r="F25" s="136"/>
      <c r="G25" s="84"/>
      <c r="H25" s="136"/>
      <c r="I25" s="136"/>
      <c r="J25" s="145"/>
    </row>
    <row r="26" spans="1:10" ht="69" customHeight="1">
      <c r="A26" s="145"/>
      <c r="B26" s="469" t="s">
        <v>676</v>
      </c>
      <c r="C26" s="355"/>
      <c r="D26" s="217"/>
      <c r="E26" s="218"/>
      <c r="F26" s="136"/>
      <c r="G26" s="702"/>
      <c r="H26" s="702"/>
      <c r="I26" s="136"/>
      <c r="J26" s="145"/>
    </row>
    <row r="27" spans="1:10" ht="11.25" customHeight="1">
      <c r="A27" s="145"/>
      <c r="B27" s="136"/>
      <c r="C27" s="136"/>
      <c r="D27" s="217"/>
      <c r="E27" s="218"/>
      <c r="F27" s="136"/>
      <c r="G27" s="136"/>
      <c r="H27" s="136"/>
      <c r="I27" s="136"/>
      <c r="J27" s="145"/>
    </row>
    <row r="28" spans="1:10" ht="20.25" customHeight="1" thickBot="1">
      <c r="A28" s="145"/>
      <c r="B28" s="554" t="s">
        <v>264</v>
      </c>
      <c r="C28" s="554"/>
      <c r="D28" s="217"/>
      <c r="E28" s="218"/>
      <c r="F28" s="136"/>
      <c r="G28" s="587" t="s">
        <v>661</v>
      </c>
      <c r="H28" s="587"/>
      <c r="I28" s="215"/>
      <c r="J28" s="145"/>
    </row>
    <row r="29" spans="1:10" ht="11.15" customHeight="1" thickTop="1">
      <c r="A29" s="145"/>
      <c r="B29" s="215"/>
      <c r="C29" s="215"/>
      <c r="D29" s="217"/>
      <c r="E29" s="218"/>
      <c r="F29" s="136"/>
      <c r="G29" s="215"/>
      <c r="H29" s="215"/>
      <c r="I29" s="215"/>
      <c r="J29" s="145"/>
    </row>
    <row r="30" spans="1:10" ht="26.5" customHeight="1">
      <c r="A30" s="145"/>
      <c r="B30" s="558" t="s">
        <v>677</v>
      </c>
      <c r="C30" s="558"/>
      <c r="D30" s="217"/>
      <c r="E30" s="218"/>
      <c r="F30" s="136"/>
      <c r="G30" s="137" t="s">
        <v>678</v>
      </c>
      <c r="H30" s="436"/>
      <c r="I30" s="136"/>
      <c r="J30" s="145"/>
    </row>
    <row r="31" spans="1:10" ht="6.65" customHeight="1">
      <c r="A31" s="145"/>
      <c r="B31" s="469"/>
      <c r="C31" s="227"/>
      <c r="D31" s="217"/>
      <c r="E31" s="218"/>
      <c r="F31" s="136"/>
      <c r="G31" s="704" t="s">
        <v>679</v>
      </c>
      <c r="H31" s="706"/>
      <c r="I31" s="167"/>
      <c r="J31" s="145"/>
    </row>
    <row r="32" spans="1:10" ht="23.25" customHeight="1">
      <c r="A32" s="145"/>
      <c r="B32" s="136"/>
      <c r="C32" s="220"/>
      <c r="D32" s="217"/>
      <c r="E32" s="218"/>
      <c r="F32" s="136"/>
      <c r="G32" s="705"/>
      <c r="H32" s="707"/>
      <c r="I32" s="167"/>
      <c r="J32" s="145"/>
    </row>
    <row r="33" spans="1:10" ht="21.75" customHeight="1">
      <c r="A33" s="145"/>
      <c r="B33" s="136"/>
      <c r="C33" s="228"/>
      <c r="D33" s="217"/>
      <c r="E33" s="218"/>
      <c r="F33" s="136"/>
      <c r="G33" s="229" t="s">
        <v>680</v>
      </c>
      <c r="H33" s="456"/>
      <c r="I33" s="136"/>
      <c r="J33" s="145"/>
    </row>
    <row r="34" spans="1:10" ht="23.25" customHeight="1">
      <c r="A34" s="145"/>
      <c r="B34" s="665" t="s">
        <v>681</v>
      </c>
      <c r="C34" s="665"/>
      <c r="D34" s="217"/>
      <c r="E34" s="218"/>
      <c r="F34" s="136"/>
      <c r="G34" s="229" t="s">
        <v>682</v>
      </c>
      <c r="H34" s="457"/>
      <c r="I34" s="136"/>
      <c r="J34" s="145"/>
    </row>
    <row r="35" spans="1:10" ht="28.5" customHeight="1">
      <c r="A35" s="145"/>
      <c r="B35" s="572"/>
      <c r="C35" s="572"/>
      <c r="D35" s="217"/>
      <c r="E35" s="218"/>
      <c r="F35" s="136"/>
      <c r="G35" s="230" t="s">
        <v>683</v>
      </c>
      <c r="H35" s="456"/>
      <c r="I35" s="136"/>
      <c r="J35" s="145"/>
    </row>
    <row r="36" spans="1:10" ht="18.649999999999999" customHeight="1">
      <c r="A36" s="145"/>
      <c r="B36" s="136"/>
      <c r="C36" s="136"/>
      <c r="D36" s="217"/>
      <c r="E36" s="218"/>
      <c r="F36" s="136"/>
      <c r="G36" s="136" t="s">
        <v>684</v>
      </c>
      <c r="H36" s="221"/>
      <c r="I36" s="136"/>
      <c r="J36" s="145"/>
    </row>
    <row r="37" spans="1:10" ht="42" customHeight="1">
      <c r="A37" s="145"/>
      <c r="B37" s="585" t="s">
        <v>685</v>
      </c>
      <c r="C37" s="585"/>
      <c r="D37" s="217"/>
      <c r="E37" s="218"/>
      <c r="F37" s="136"/>
      <c r="G37" s="231" t="s">
        <v>503</v>
      </c>
      <c r="H37" s="436"/>
      <c r="I37" s="136"/>
      <c r="J37" s="145"/>
    </row>
    <row r="38" spans="1:10" ht="37.5" customHeight="1">
      <c r="A38" s="145"/>
      <c r="B38" s="516" t="s">
        <v>265</v>
      </c>
      <c r="C38" s="136"/>
      <c r="D38" s="217"/>
      <c r="E38" s="218"/>
      <c r="F38" s="136"/>
      <c r="G38" s="232" t="s">
        <v>686</v>
      </c>
      <c r="H38" s="436"/>
      <c r="I38" s="136"/>
      <c r="J38" s="145"/>
    </row>
    <row r="39" spans="1:10" ht="66.75" customHeight="1">
      <c r="A39" s="145"/>
      <c r="B39" s="572"/>
      <c r="C39" s="572"/>
      <c r="D39" s="217"/>
      <c r="E39" s="218"/>
      <c r="F39" s="136"/>
      <c r="G39" s="699" t="s">
        <v>687</v>
      </c>
      <c r="H39" s="582"/>
      <c r="I39" s="136"/>
      <c r="J39" s="145"/>
    </row>
    <row r="40" spans="1:10" ht="11.25" customHeight="1">
      <c r="A40" s="145"/>
      <c r="B40" s="136"/>
      <c r="C40" s="136"/>
      <c r="D40" s="217"/>
      <c r="E40" s="218"/>
      <c r="F40" s="136"/>
      <c r="G40" s="700"/>
      <c r="H40" s="582"/>
      <c r="I40" s="136"/>
      <c r="J40" s="145"/>
    </row>
    <row r="41" spans="1:10" ht="18" customHeight="1">
      <c r="A41" s="145"/>
      <c r="B41" s="711" t="s">
        <v>266</v>
      </c>
      <c r="C41" s="711"/>
      <c r="D41" s="217"/>
      <c r="E41" s="218"/>
      <c r="F41" s="136"/>
      <c r="G41" s="703"/>
      <c r="H41" s="703"/>
      <c r="I41" s="215"/>
      <c r="J41" s="145"/>
    </row>
    <row r="42" spans="1:10" ht="72" customHeight="1">
      <c r="A42" s="145"/>
      <c r="B42" s="572" t="s">
        <v>451</v>
      </c>
      <c r="C42" s="572"/>
      <c r="D42" s="217"/>
      <c r="E42" s="218"/>
      <c r="F42" s="136"/>
      <c r="G42" s="136"/>
      <c r="H42" s="136"/>
      <c r="I42" s="136"/>
      <c r="J42" s="145"/>
    </row>
    <row r="43" spans="1:10" ht="30" customHeight="1">
      <c r="A43" s="145"/>
      <c r="B43" s="585"/>
      <c r="C43" s="585"/>
      <c r="D43" s="217"/>
      <c r="E43" s="218"/>
      <c r="F43" s="136"/>
      <c r="G43" s="214" t="s">
        <v>410</v>
      </c>
      <c r="H43" s="136"/>
      <c r="I43" s="136"/>
      <c r="J43" s="145"/>
    </row>
    <row r="44" spans="1:10" ht="29.5" customHeight="1">
      <c r="A44" s="145"/>
      <c r="B44" s="558" t="s">
        <v>688</v>
      </c>
      <c r="C44" s="558"/>
      <c r="D44" s="217"/>
      <c r="E44" s="218"/>
      <c r="F44" s="136"/>
      <c r="G44" s="701"/>
      <c r="H44" s="701"/>
      <c r="I44" s="136"/>
      <c r="J44" s="145"/>
    </row>
    <row r="45" spans="1:10" ht="15" customHeight="1">
      <c r="A45" s="145"/>
      <c r="B45" s="136"/>
      <c r="C45" s="136"/>
      <c r="D45" s="217"/>
      <c r="E45" s="218"/>
      <c r="F45" s="136"/>
      <c r="G45" s="701"/>
      <c r="H45" s="701"/>
      <c r="I45" s="136"/>
      <c r="J45" s="145"/>
    </row>
    <row r="46" spans="1:10" ht="18" customHeight="1">
      <c r="A46" s="145"/>
      <c r="B46" s="136"/>
      <c r="C46" s="479"/>
      <c r="D46" s="217"/>
      <c r="E46" s="218"/>
      <c r="F46" s="136"/>
      <c r="G46" s="701"/>
      <c r="H46" s="701"/>
      <c r="I46" s="136"/>
      <c r="J46" s="145"/>
    </row>
    <row r="47" spans="1:10" ht="31.5" customHeight="1">
      <c r="A47" s="145"/>
      <c r="B47" s="136"/>
      <c r="C47" s="136"/>
      <c r="D47" s="217"/>
      <c r="E47" s="218"/>
      <c r="F47" s="136"/>
      <c r="G47" s="701"/>
      <c r="H47" s="701"/>
      <c r="I47" s="136"/>
      <c r="J47" s="145"/>
    </row>
    <row r="48" spans="1:10" ht="29.15" customHeight="1">
      <c r="A48" s="145"/>
      <c r="B48" s="469" t="s">
        <v>689</v>
      </c>
      <c r="C48" s="355"/>
      <c r="D48" s="217"/>
      <c r="E48" s="218"/>
      <c r="F48" s="136"/>
      <c r="G48" s="701"/>
      <c r="H48" s="701"/>
      <c r="I48" s="136"/>
      <c r="J48" s="145"/>
    </row>
    <row r="49" spans="1:10" ht="30" customHeight="1">
      <c r="A49" s="145"/>
      <c r="B49" s="136"/>
      <c r="C49" s="136"/>
      <c r="D49" s="217"/>
      <c r="E49" s="218"/>
      <c r="F49" s="136"/>
      <c r="G49" s="701"/>
      <c r="H49" s="701"/>
      <c r="I49" s="136"/>
      <c r="J49" s="145"/>
    </row>
    <row r="50" spans="1:10" ht="32.15" customHeight="1">
      <c r="A50" s="145"/>
      <c r="B50" s="558" t="s">
        <v>690</v>
      </c>
      <c r="C50" s="558"/>
      <c r="D50" s="217"/>
      <c r="E50" s="218"/>
      <c r="F50" s="136"/>
      <c r="G50" s="701"/>
      <c r="H50" s="701"/>
      <c r="I50" s="136"/>
      <c r="J50" s="145"/>
    </row>
    <row r="51" spans="1:10" ht="13" customHeight="1">
      <c r="A51" s="145"/>
      <c r="B51" s="136"/>
      <c r="C51" s="136"/>
      <c r="D51" s="217"/>
      <c r="E51" s="218"/>
      <c r="F51" s="136"/>
      <c r="G51" s="701"/>
      <c r="H51" s="701"/>
      <c r="I51" s="136"/>
      <c r="J51" s="145"/>
    </row>
    <row r="52" spans="1:10" ht="27" customHeight="1">
      <c r="A52" s="145"/>
      <c r="B52" s="136"/>
      <c r="C52" s="479"/>
      <c r="D52" s="217"/>
      <c r="E52" s="218"/>
      <c r="F52" s="136"/>
      <c r="G52" s="701"/>
      <c r="H52" s="701"/>
      <c r="I52" s="136"/>
      <c r="J52" s="145"/>
    </row>
    <row r="53" spans="1:10">
      <c r="A53" s="145"/>
      <c r="B53" s="136"/>
      <c r="C53" s="136"/>
      <c r="D53" s="217"/>
      <c r="E53" s="218"/>
      <c r="F53" s="136"/>
      <c r="G53" s="136"/>
      <c r="H53" s="233"/>
      <c r="I53" s="136"/>
      <c r="J53" s="145"/>
    </row>
    <row r="54" spans="1:10" ht="44.5" customHeight="1">
      <c r="A54" s="145"/>
      <c r="B54" s="180" t="s">
        <v>691</v>
      </c>
      <c r="C54" s="473"/>
      <c r="D54" s="217"/>
      <c r="E54" s="218"/>
      <c r="F54" s="136"/>
      <c r="G54" s="136"/>
      <c r="H54" s="233"/>
      <c r="I54" s="136"/>
      <c r="J54" s="145"/>
    </row>
    <row r="55" spans="1:10" ht="43.5" customHeight="1">
      <c r="A55" s="145"/>
      <c r="B55" s="180" t="s">
        <v>692</v>
      </c>
      <c r="C55" s="471"/>
      <c r="D55" s="217"/>
      <c r="E55" s="218"/>
      <c r="F55" s="136"/>
      <c r="G55" s="136"/>
      <c r="H55" s="136"/>
      <c r="I55" s="136"/>
      <c r="J55" s="145"/>
    </row>
    <row r="56" spans="1:10" ht="14.5" customHeight="1">
      <c r="A56" s="145"/>
      <c r="B56" s="136"/>
      <c r="C56" s="136"/>
      <c r="D56" s="217"/>
      <c r="E56" s="218"/>
      <c r="F56" s="136"/>
      <c r="G56" s="136"/>
      <c r="H56" s="136"/>
      <c r="I56" s="136"/>
      <c r="J56" s="145"/>
    </row>
    <row r="57" spans="1:10" ht="16.5" customHeight="1" thickBot="1">
      <c r="A57" s="145"/>
      <c r="B57" s="554" t="s">
        <v>267</v>
      </c>
      <c r="C57" s="554"/>
      <c r="D57" s="217"/>
      <c r="E57" s="218"/>
      <c r="F57" s="136"/>
      <c r="G57" s="136"/>
      <c r="H57" s="136"/>
      <c r="I57" s="136"/>
      <c r="J57" s="145"/>
    </row>
    <row r="58" spans="1:10" ht="13.5" customHeight="1" thickTop="1">
      <c r="A58" s="145"/>
      <c r="B58" s="136"/>
      <c r="C58" s="136"/>
      <c r="D58" s="217"/>
      <c r="E58" s="218"/>
      <c r="F58" s="136"/>
      <c r="G58" s="136"/>
      <c r="H58" s="136"/>
      <c r="I58" s="136"/>
      <c r="J58" s="145"/>
    </row>
    <row r="59" spans="1:10" ht="12" customHeight="1">
      <c r="A59" s="145"/>
      <c r="B59" s="572"/>
      <c r="C59" s="572"/>
      <c r="D59" s="217"/>
      <c r="E59" s="218"/>
      <c r="F59" s="136"/>
      <c r="G59" s="136"/>
      <c r="H59" s="136"/>
      <c r="I59" s="136"/>
      <c r="J59" s="145"/>
    </row>
    <row r="60" spans="1:10">
      <c r="A60" s="145"/>
      <c r="B60" s="572"/>
      <c r="C60" s="572"/>
      <c r="D60" s="217"/>
      <c r="E60" s="218"/>
      <c r="F60" s="136"/>
      <c r="G60" s="136"/>
      <c r="H60" s="136"/>
      <c r="I60" s="136"/>
      <c r="J60" s="145"/>
    </row>
    <row r="61" spans="1:10">
      <c r="A61" s="145"/>
      <c r="B61" s="572"/>
      <c r="C61" s="572"/>
      <c r="D61" s="217"/>
      <c r="E61" s="218"/>
      <c r="F61" s="136"/>
      <c r="G61" s="136"/>
      <c r="H61" s="136"/>
      <c r="I61" s="136"/>
      <c r="J61" s="145"/>
    </row>
    <row r="62" spans="1:10">
      <c r="A62" s="145"/>
      <c r="B62" s="572"/>
      <c r="C62" s="572"/>
      <c r="D62" s="217"/>
      <c r="E62" s="218"/>
      <c r="F62" s="136"/>
      <c r="G62" s="136"/>
      <c r="H62" s="136"/>
      <c r="I62" s="136"/>
      <c r="J62" s="145"/>
    </row>
    <row r="63" spans="1:10">
      <c r="A63" s="145"/>
      <c r="B63" s="572"/>
      <c r="C63" s="572"/>
      <c r="D63" s="217"/>
      <c r="E63" s="218"/>
      <c r="F63" s="136"/>
      <c r="G63" s="136"/>
      <c r="H63" s="136"/>
      <c r="I63" s="136"/>
      <c r="J63" s="145"/>
    </row>
    <row r="64" spans="1:10">
      <c r="A64" s="145"/>
      <c r="B64" s="572"/>
      <c r="C64" s="572"/>
      <c r="D64" s="217"/>
      <c r="E64" s="218"/>
      <c r="F64" s="136"/>
      <c r="G64" s="136"/>
      <c r="H64" s="136"/>
      <c r="I64" s="136"/>
      <c r="J64" s="145"/>
    </row>
    <row r="65" spans="1:10">
      <c r="A65" s="145"/>
      <c r="B65" s="136"/>
      <c r="C65" s="136"/>
      <c r="D65" s="217"/>
      <c r="E65" s="218"/>
      <c r="F65" s="136"/>
      <c r="G65" s="136"/>
      <c r="H65" s="136"/>
      <c r="I65" s="136"/>
      <c r="J65" s="145"/>
    </row>
    <row r="66" spans="1:10">
      <c r="A66" s="145"/>
      <c r="B66" s="136"/>
      <c r="C66" s="136"/>
      <c r="D66" s="217"/>
      <c r="E66" s="218"/>
      <c r="F66" s="136"/>
      <c r="G66" s="136"/>
      <c r="H66" s="136"/>
      <c r="I66" s="136"/>
      <c r="J66" s="145"/>
    </row>
  </sheetData>
  <sheetProtection algorithmName="SHA-512" hashValue="jLY6BHYqEWWK0gGVid8vXy9u0ymE3xCrE+nCq0fw4Pn//y3OP/iSicCy2ks5tO8kwlwJoLnG3GSfLh1oMzU6GA==" saltValue="CHVDodC9Lsl+4wzsStLfCQ==" spinCount="100000" sheet="1" formatRows="0" selectLockedCells="1"/>
  <mergeCells count="31">
    <mergeCell ref="B59:C64"/>
    <mergeCell ref="B41:C41"/>
    <mergeCell ref="B42:C42"/>
    <mergeCell ref="B50:C50"/>
    <mergeCell ref="B10:C10"/>
    <mergeCell ref="B57:C57"/>
    <mergeCell ref="B39:C39"/>
    <mergeCell ref="B44:C44"/>
    <mergeCell ref="B43:C43"/>
    <mergeCell ref="C8:C9"/>
    <mergeCell ref="B19:C19"/>
    <mergeCell ref="B34:C34"/>
    <mergeCell ref="G6:H8"/>
    <mergeCell ref="B37:C37"/>
    <mergeCell ref="G17:H24"/>
    <mergeCell ref="B30:C30"/>
    <mergeCell ref="B35:C35"/>
    <mergeCell ref="B1:C1"/>
    <mergeCell ref="G1:H1"/>
    <mergeCell ref="B2:C2"/>
    <mergeCell ref="G2:H2"/>
    <mergeCell ref="B4:C4"/>
    <mergeCell ref="G39:G40"/>
    <mergeCell ref="G44:H52"/>
    <mergeCell ref="G26:H26"/>
    <mergeCell ref="B28:C28"/>
    <mergeCell ref="G28:H28"/>
    <mergeCell ref="G41:H41"/>
    <mergeCell ref="G31:G32"/>
    <mergeCell ref="H31:H32"/>
    <mergeCell ref="H39:H40"/>
  </mergeCells>
  <dataValidations count="5">
    <dataValidation type="list" allowBlank="1" showInputMessage="1" showErrorMessage="1" prompt="Choisir le 1er objectif" sqref="C5" xr:uid="{B3A38F31-4F45-46EE-BB72-C2C47061614D}">
      <formula1>Objectif</formula1>
    </dataValidation>
    <dataValidation type="list" allowBlank="1" showInputMessage="1" showErrorMessage="1" prompt="Choisir le 2e objectif" sqref="C6" xr:uid="{4B0A0EEB-7912-423A-8606-8F743B333878}">
      <formula1>Objectif</formula1>
    </dataValidation>
    <dataValidation type="list" allowBlank="1" showInputMessage="1" showErrorMessage="1" prompt="Choisir la 1re catégorie" sqref="C32" xr:uid="{3329C470-EFB6-406A-A90E-BCD5A501545E}">
      <formula1>Innovation</formula1>
    </dataValidation>
    <dataValidation type="list" allowBlank="1" showInputMessage="1" showErrorMessage="1" prompt="Choisir la 2e catégorie" sqref="C33" xr:uid="{8D45AEB4-19DA-46E9-825A-B93B3242242B}">
      <formula1>Innovation</formula1>
    </dataValidation>
    <dataValidation type="list" allowBlank="1" showInputMessage="1" showErrorMessage="1" prompt="Choisir" sqref="I51 C51:C52 H4:I4 I49 H33:I35 H30:I31 I43 I47 H9:H14 H37:H39 I19 C46 I45" xr:uid="{733D85EC-C2F8-4C45-B5C7-CAD825334AC7}">
      <formula1>OuiNon</formula1>
    </dataValidation>
  </dataValidations>
  <pageMargins left="0.7" right="0.7" top="0.75" bottom="0.7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04" r:id="rId4" name="Check Box 16">
              <controlPr locked="0" defaultSize="0" autoFill="0" autoLine="0" autoPict="0" altText="">
                <anchor moveWithCells="1">
                  <from>
                    <xdr:col>1</xdr:col>
                    <xdr:colOff>850900</xdr:colOff>
                    <xdr:row>20</xdr:row>
                    <xdr:rowOff>38100</xdr:rowOff>
                  </from>
                  <to>
                    <xdr:col>1</xdr:col>
                    <xdr:colOff>1041400</xdr:colOff>
                    <xdr:row>20</xdr:row>
                    <xdr:rowOff>298450</xdr:rowOff>
                  </to>
                </anchor>
              </controlPr>
            </control>
          </mc:Choice>
        </mc:AlternateContent>
        <mc:AlternateContent xmlns:mc="http://schemas.openxmlformats.org/markup-compatibility/2006">
          <mc:Choice Requires="x14">
            <control shapeId="37905" r:id="rId5" name="Check Box 17">
              <controlPr locked="0" defaultSize="0" autoFill="0" autoLine="0" autoPict="0" altText="">
                <anchor moveWithCells="1">
                  <from>
                    <xdr:col>1</xdr:col>
                    <xdr:colOff>850900</xdr:colOff>
                    <xdr:row>19</xdr:row>
                    <xdr:rowOff>50800</xdr:rowOff>
                  </from>
                  <to>
                    <xdr:col>1</xdr:col>
                    <xdr:colOff>1041400</xdr:colOff>
                    <xdr:row>20</xdr:row>
                    <xdr:rowOff>0</xdr:rowOff>
                  </to>
                </anchor>
              </controlPr>
            </control>
          </mc:Choice>
        </mc:AlternateContent>
        <mc:AlternateContent xmlns:mc="http://schemas.openxmlformats.org/markup-compatibility/2006">
          <mc:Choice Requires="x14">
            <control shapeId="37906" r:id="rId6" name="Check Box 18">
              <controlPr locked="0" defaultSize="0" autoFill="0" autoLine="0" autoPict="0" altText="">
                <anchor moveWithCells="1">
                  <from>
                    <xdr:col>1</xdr:col>
                    <xdr:colOff>850900</xdr:colOff>
                    <xdr:row>21</xdr:row>
                    <xdr:rowOff>69850</xdr:rowOff>
                  </from>
                  <to>
                    <xdr:col>1</xdr:col>
                    <xdr:colOff>1041400</xdr:colOff>
                    <xdr:row>21</xdr:row>
                    <xdr:rowOff>336550</xdr:rowOff>
                  </to>
                </anchor>
              </controlPr>
            </control>
          </mc:Choice>
        </mc:AlternateContent>
        <mc:AlternateContent xmlns:mc="http://schemas.openxmlformats.org/markup-compatibility/2006">
          <mc:Choice Requires="x14">
            <control shapeId="37907" r:id="rId7" name="Check Box 19">
              <controlPr locked="0" defaultSize="0" autoFill="0" autoLine="0" autoPict="0" altText="">
                <anchor moveWithCells="1">
                  <from>
                    <xdr:col>1</xdr:col>
                    <xdr:colOff>850900</xdr:colOff>
                    <xdr:row>22</xdr:row>
                    <xdr:rowOff>88900</xdr:rowOff>
                  </from>
                  <to>
                    <xdr:col>1</xdr:col>
                    <xdr:colOff>1041400</xdr:colOff>
                    <xdr:row>22</xdr:row>
                    <xdr:rowOff>342900</xdr:rowOff>
                  </to>
                </anchor>
              </controlPr>
            </control>
          </mc:Choice>
        </mc:AlternateContent>
        <mc:AlternateContent xmlns:mc="http://schemas.openxmlformats.org/markup-compatibility/2006">
          <mc:Choice Requires="x14">
            <control shapeId="37908" r:id="rId8" name="Check Box 20">
              <controlPr locked="0" defaultSize="0" autoFill="0" autoLine="0" autoPict="0" altText="">
                <anchor moveWithCells="1">
                  <from>
                    <xdr:col>1</xdr:col>
                    <xdr:colOff>850900</xdr:colOff>
                    <xdr:row>23</xdr:row>
                    <xdr:rowOff>31750</xdr:rowOff>
                  </from>
                  <to>
                    <xdr:col>1</xdr:col>
                    <xdr:colOff>1041400</xdr:colOff>
                    <xdr:row>23</xdr:row>
                    <xdr:rowOff>279400</xdr:rowOff>
                  </to>
                </anchor>
              </controlPr>
            </control>
          </mc:Choice>
        </mc:AlternateContent>
        <mc:AlternateContent xmlns:mc="http://schemas.openxmlformats.org/markup-compatibility/2006">
          <mc:Choice Requires="x14">
            <control shapeId="37923" r:id="rId9" name="Check Box 35">
              <controlPr locked="0" defaultSize="0" autoFill="0" autoLine="0" autoPict="0" altText="">
                <anchor moveWithCells="1">
                  <from>
                    <xdr:col>1</xdr:col>
                    <xdr:colOff>869950</xdr:colOff>
                    <xdr:row>11</xdr:row>
                    <xdr:rowOff>76200</xdr:rowOff>
                  </from>
                  <to>
                    <xdr:col>1</xdr:col>
                    <xdr:colOff>1060450</xdr:colOff>
                    <xdr:row>11</xdr:row>
                    <xdr:rowOff>336550</xdr:rowOff>
                  </to>
                </anchor>
              </controlPr>
            </control>
          </mc:Choice>
        </mc:AlternateContent>
        <mc:AlternateContent xmlns:mc="http://schemas.openxmlformats.org/markup-compatibility/2006">
          <mc:Choice Requires="x14">
            <control shapeId="37924" r:id="rId10" name="Check Box 36">
              <controlPr locked="0" defaultSize="0" autoFill="0" autoLine="0" autoPict="0" altText="">
                <anchor moveWithCells="1">
                  <from>
                    <xdr:col>1</xdr:col>
                    <xdr:colOff>850900</xdr:colOff>
                    <xdr:row>10</xdr:row>
                    <xdr:rowOff>107950</xdr:rowOff>
                  </from>
                  <to>
                    <xdr:col>1</xdr:col>
                    <xdr:colOff>1041400</xdr:colOff>
                    <xdr:row>10</xdr:row>
                    <xdr:rowOff>374650</xdr:rowOff>
                  </to>
                </anchor>
              </controlPr>
            </control>
          </mc:Choice>
        </mc:AlternateContent>
        <mc:AlternateContent xmlns:mc="http://schemas.openxmlformats.org/markup-compatibility/2006">
          <mc:Choice Requires="x14">
            <control shapeId="37925" r:id="rId11" name="Check Box 37">
              <controlPr locked="0" defaultSize="0" autoFill="0" autoLine="0" autoPict="0" altText="">
                <anchor moveWithCells="1">
                  <from>
                    <xdr:col>1</xdr:col>
                    <xdr:colOff>869950</xdr:colOff>
                    <xdr:row>12</xdr:row>
                    <xdr:rowOff>76200</xdr:rowOff>
                  </from>
                  <to>
                    <xdr:col>1</xdr:col>
                    <xdr:colOff>1060450</xdr:colOff>
                    <xdr:row>12</xdr:row>
                    <xdr:rowOff>336550</xdr:rowOff>
                  </to>
                </anchor>
              </controlPr>
            </control>
          </mc:Choice>
        </mc:AlternateContent>
        <mc:AlternateContent xmlns:mc="http://schemas.openxmlformats.org/markup-compatibility/2006">
          <mc:Choice Requires="x14">
            <control shapeId="37926" r:id="rId12" name="Check Box 38">
              <controlPr locked="0" defaultSize="0" autoFill="0" autoLine="0" autoPict="0" altText="">
                <anchor moveWithCells="1">
                  <from>
                    <xdr:col>1</xdr:col>
                    <xdr:colOff>869950</xdr:colOff>
                    <xdr:row>13</xdr:row>
                    <xdr:rowOff>76200</xdr:rowOff>
                  </from>
                  <to>
                    <xdr:col>1</xdr:col>
                    <xdr:colOff>1060450</xdr:colOff>
                    <xdr:row>13</xdr:row>
                    <xdr:rowOff>336550</xdr:rowOff>
                  </to>
                </anchor>
              </controlPr>
            </control>
          </mc:Choice>
        </mc:AlternateContent>
        <mc:AlternateContent xmlns:mc="http://schemas.openxmlformats.org/markup-compatibility/2006">
          <mc:Choice Requires="x14">
            <control shapeId="37927" r:id="rId13" name="Check Box 39">
              <controlPr locked="0" defaultSize="0" autoFill="0" autoLine="0" autoPict="0" altText="">
                <anchor moveWithCells="1">
                  <from>
                    <xdr:col>1</xdr:col>
                    <xdr:colOff>869950</xdr:colOff>
                    <xdr:row>14</xdr:row>
                    <xdr:rowOff>76200</xdr:rowOff>
                  </from>
                  <to>
                    <xdr:col>1</xdr:col>
                    <xdr:colOff>1060450</xdr:colOff>
                    <xdr:row>14</xdr:row>
                    <xdr:rowOff>336550</xdr:rowOff>
                  </to>
                </anchor>
              </controlPr>
            </control>
          </mc:Choice>
        </mc:AlternateContent>
        <mc:AlternateContent xmlns:mc="http://schemas.openxmlformats.org/markup-compatibility/2006">
          <mc:Choice Requires="x14">
            <control shapeId="37929" r:id="rId14" name="Check Box 41">
              <controlPr locked="0" defaultSize="0" autoFill="0" autoLine="0" autoPict="0" altText="">
                <anchor moveWithCells="1">
                  <from>
                    <xdr:col>1</xdr:col>
                    <xdr:colOff>869950</xdr:colOff>
                    <xdr:row>15</xdr:row>
                    <xdr:rowOff>76200</xdr:rowOff>
                  </from>
                  <to>
                    <xdr:col>1</xdr:col>
                    <xdr:colOff>1060450</xdr:colOff>
                    <xdr:row>15</xdr:row>
                    <xdr:rowOff>336550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FEADA-FF97-4457-BACF-35BC8F8491AC}">
  <sheetPr codeName="Feuil13">
    <tabColor theme="4"/>
    <pageSetUpPr fitToPage="1"/>
  </sheetPr>
  <dimension ref="A1:Z71"/>
  <sheetViews>
    <sheetView showGridLines="0" zoomScaleNormal="100" workbookViewId="0">
      <selection activeCell="B6" sqref="B6"/>
    </sheetView>
  </sheetViews>
  <sheetFormatPr baseColWidth="10" defaultColWidth="11.453125" defaultRowHeight="23.5" outlineLevelCol="1"/>
  <cols>
    <col min="1" max="1" width="1.1796875" style="189" customWidth="1"/>
    <col min="2" max="2" width="13.453125" style="189" customWidth="1"/>
    <col min="3" max="6" width="13.1796875" style="189" customWidth="1"/>
    <col min="7" max="7" width="15.453125" style="189" customWidth="1"/>
    <col min="8" max="8" width="16" style="189" customWidth="1"/>
    <col min="9" max="9" width="1.453125" style="263" customWidth="1"/>
    <col min="10" max="10" width="1.1796875" style="263" customWidth="1"/>
    <col min="11" max="11" width="1.453125" style="263" hidden="1" customWidth="1" outlineLevel="1"/>
    <col min="12" max="12" width="11.453125" style="189" hidden="1" customWidth="1" outlineLevel="1"/>
    <col min="13" max="13" width="57.81640625" style="189" hidden="1" customWidth="1" outlineLevel="1"/>
    <col min="14" max="14" width="31.1796875" style="189" hidden="1" customWidth="1" outlineLevel="1"/>
    <col min="15" max="15" width="1.453125" style="263" hidden="1" customWidth="1" outlineLevel="1"/>
    <col min="16" max="16" width="1.1796875" style="263" hidden="1" customWidth="1" outlineLevel="1"/>
    <col min="17" max="17" width="2.453125" style="189" hidden="1" customWidth="1" outlineLevel="1"/>
    <col min="18" max="18" width="11.453125" style="189" collapsed="1"/>
    <col min="19" max="16384" width="11.453125" style="189"/>
  </cols>
  <sheetData>
    <row r="1" spans="1:16" s="266" customFormat="1" ht="44.25" customHeight="1" thickBot="1">
      <c r="A1" s="265"/>
      <c r="B1" s="550" t="s">
        <v>1107</v>
      </c>
      <c r="C1" s="551"/>
      <c r="D1" s="551"/>
      <c r="E1" s="551"/>
      <c r="F1" s="551"/>
      <c r="G1" s="551"/>
      <c r="H1" s="551"/>
      <c r="I1" s="140"/>
      <c r="J1" s="141"/>
      <c r="K1" s="140"/>
      <c r="L1" s="747" t="s">
        <v>577</v>
      </c>
      <c r="M1" s="747"/>
      <c r="N1" s="743"/>
      <c r="O1" s="743"/>
      <c r="P1" s="141"/>
    </row>
    <row r="2" spans="1:16" s="266" customFormat="1" ht="32.25" customHeight="1" thickTop="1" thickBot="1">
      <c r="A2" s="265"/>
      <c r="B2" s="552" t="s">
        <v>694</v>
      </c>
      <c r="C2" s="552"/>
      <c r="D2" s="552"/>
      <c r="E2" s="552"/>
      <c r="F2" s="552"/>
      <c r="G2" s="552"/>
      <c r="H2" s="552"/>
      <c r="I2" s="140"/>
      <c r="J2" s="141"/>
      <c r="K2" s="140"/>
      <c r="L2" s="587" t="s">
        <v>694</v>
      </c>
      <c r="M2" s="587"/>
      <c r="N2" s="587"/>
      <c r="O2" s="587"/>
      <c r="P2" s="141"/>
    </row>
    <row r="3" spans="1:16" ht="53.25" customHeight="1" thickTop="1">
      <c r="A3" s="183"/>
      <c r="B3" s="744" t="s">
        <v>695</v>
      </c>
      <c r="C3" s="744"/>
      <c r="D3" s="744"/>
      <c r="E3" s="744"/>
      <c r="F3" s="744"/>
      <c r="G3" s="744"/>
      <c r="H3" s="744"/>
      <c r="I3" s="204"/>
      <c r="J3" s="236"/>
      <c r="K3" s="204"/>
      <c r="L3" s="745" t="s">
        <v>696</v>
      </c>
      <c r="M3" s="745"/>
      <c r="N3" s="432"/>
      <c r="O3" s="204"/>
      <c r="P3" s="236"/>
    </row>
    <row r="4" spans="1:16" ht="14.25" customHeight="1">
      <c r="A4" s="183"/>
      <c r="B4" s="237"/>
      <c r="C4" s="742" t="s">
        <v>280</v>
      </c>
      <c r="D4" s="742"/>
      <c r="E4" s="742" t="s">
        <v>458</v>
      </c>
      <c r="F4" s="742"/>
      <c r="G4" s="742" t="s">
        <v>281</v>
      </c>
      <c r="H4" s="187"/>
      <c r="I4" s="204"/>
      <c r="J4" s="236"/>
      <c r="K4" s="204"/>
      <c r="L4" s="705"/>
      <c r="M4" s="705"/>
      <c r="N4" s="238"/>
      <c r="O4" s="204"/>
      <c r="P4" s="236"/>
    </row>
    <row r="5" spans="1:16" ht="91.5" customHeight="1">
      <c r="A5" s="183"/>
      <c r="B5" s="517" t="s">
        <v>282</v>
      </c>
      <c r="C5" s="239" t="s">
        <v>697</v>
      </c>
      <c r="D5" s="239" t="s">
        <v>698</v>
      </c>
      <c r="E5" s="239" t="s">
        <v>697</v>
      </c>
      <c r="F5" s="239" t="s">
        <v>698</v>
      </c>
      <c r="G5" s="742"/>
      <c r="H5" s="187"/>
      <c r="I5" s="204"/>
      <c r="J5" s="236"/>
      <c r="K5" s="204"/>
      <c r="L5" s="741" t="s">
        <v>699</v>
      </c>
      <c r="M5" s="741"/>
      <c r="N5" s="432"/>
      <c r="O5" s="204"/>
      <c r="P5" s="236"/>
    </row>
    <row r="6" spans="1:16" ht="30.75" customHeight="1">
      <c r="A6" s="183"/>
      <c r="B6" s="518"/>
      <c r="C6" s="240"/>
      <c r="D6" s="240"/>
      <c r="E6" s="240"/>
      <c r="F6" s="240"/>
      <c r="G6" s="241">
        <f>C6+D6+E6+F6</f>
        <v>0</v>
      </c>
      <c r="H6" s="187"/>
      <c r="I6" s="204"/>
      <c r="J6" s="236"/>
      <c r="K6" s="204"/>
      <c r="L6" s="705"/>
      <c r="M6" s="705"/>
      <c r="N6" s="238"/>
      <c r="O6" s="204"/>
      <c r="P6" s="236"/>
    </row>
    <row r="7" spans="1:16" ht="31.5" customHeight="1">
      <c r="A7" s="183"/>
      <c r="B7" s="519"/>
      <c r="C7" s="240"/>
      <c r="D7" s="240"/>
      <c r="E7" s="240"/>
      <c r="F7" s="240"/>
      <c r="G7" s="241">
        <f>C7+D7+E7+F7</f>
        <v>0</v>
      </c>
      <c r="H7" s="187"/>
      <c r="I7" s="204"/>
      <c r="J7" s="236"/>
      <c r="K7" s="204"/>
      <c r="L7" s="741" t="s">
        <v>700</v>
      </c>
      <c r="M7" s="741"/>
      <c r="N7" s="432"/>
      <c r="O7" s="204"/>
      <c r="P7" s="236"/>
    </row>
    <row r="8" spans="1:16" ht="70" customHeight="1">
      <c r="A8" s="183"/>
      <c r="B8" s="711" t="s">
        <v>701</v>
      </c>
      <c r="C8" s="711"/>
      <c r="D8" s="711"/>
      <c r="E8" s="711"/>
      <c r="F8" s="711"/>
      <c r="G8" s="711"/>
      <c r="H8" s="187"/>
      <c r="I8" s="204"/>
      <c r="J8" s="236"/>
      <c r="K8" s="204"/>
      <c r="L8" s="705" t="s">
        <v>410</v>
      </c>
      <c r="M8" s="705"/>
      <c r="N8" s="187"/>
      <c r="O8" s="204"/>
      <c r="P8" s="236"/>
    </row>
    <row r="9" spans="1:16" ht="16.5" customHeight="1">
      <c r="A9" s="183"/>
      <c r="B9" s="139"/>
      <c r="C9" s="742" t="s">
        <v>280</v>
      </c>
      <c r="D9" s="742"/>
      <c r="E9" s="742" t="s">
        <v>458</v>
      </c>
      <c r="F9" s="742"/>
      <c r="G9" s="742" t="s">
        <v>281</v>
      </c>
      <c r="H9" s="187"/>
      <c r="I9" s="204"/>
      <c r="J9" s="236"/>
      <c r="K9" s="204"/>
      <c r="L9" s="701"/>
      <c r="M9" s="701"/>
      <c r="N9" s="701"/>
      <c r="O9" s="204"/>
      <c r="P9" s="236"/>
    </row>
    <row r="10" spans="1:16" ht="91.5" customHeight="1">
      <c r="A10" s="183"/>
      <c r="B10" s="517" t="s">
        <v>282</v>
      </c>
      <c r="C10" s="239" t="s">
        <v>697</v>
      </c>
      <c r="D10" s="239" t="s">
        <v>698</v>
      </c>
      <c r="E10" s="239" t="s">
        <v>697</v>
      </c>
      <c r="F10" s="239" t="s">
        <v>698</v>
      </c>
      <c r="G10" s="742"/>
      <c r="H10" s="187"/>
      <c r="I10" s="204"/>
      <c r="J10" s="236"/>
      <c r="K10" s="204"/>
      <c r="L10" s="701"/>
      <c r="M10" s="701"/>
      <c r="N10" s="701"/>
      <c r="O10" s="204"/>
      <c r="P10" s="236"/>
    </row>
    <row r="11" spans="1:16" ht="33.75" customHeight="1">
      <c r="A11" s="183"/>
      <c r="B11" s="519"/>
      <c r="C11" s="240"/>
      <c r="D11" s="240"/>
      <c r="E11" s="240"/>
      <c r="F11" s="240"/>
      <c r="G11" s="241">
        <f>C11+D11+E11+F11</f>
        <v>0</v>
      </c>
      <c r="H11" s="187"/>
      <c r="I11" s="204"/>
      <c r="J11" s="236"/>
      <c r="K11" s="204"/>
      <c r="L11" s="187"/>
      <c r="M11" s="187"/>
      <c r="N11" s="187"/>
      <c r="O11" s="204"/>
      <c r="P11" s="236"/>
    </row>
    <row r="12" spans="1:16" ht="34.5" customHeight="1">
      <c r="A12" s="183"/>
      <c r="B12" s="519"/>
      <c r="C12" s="240"/>
      <c r="D12" s="240"/>
      <c r="E12" s="240"/>
      <c r="F12" s="240"/>
      <c r="G12" s="241">
        <f>C12+D12+E12+F12</f>
        <v>0</v>
      </c>
      <c r="H12" s="187"/>
      <c r="I12" s="204"/>
      <c r="J12" s="236"/>
      <c r="K12" s="204"/>
      <c r="L12" s="720"/>
      <c r="M12" s="720"/>
      <c r="N12" s="187"/>
      <c r="O12" s="204"/>
      <c r="P12" s="236"/>
    </row>
    <row r="13" spans="1:16" ht="21" customHeight="1">
      <c r="A13" s="183"/>
      <c r="B13" s="520"/>
      <c r="C13" s="521"/>
      <c r="D13" s="521"/>
      <c r="E13" s="521"/>
      <c r="F13" s="521"/>
      <c r="G13" s="522"/>
      <c r="H13" s="187"/>
      <c r="I13" s="204"/>
      <c r="J13" s="236"/>
      <c r="K13" s="204"/>
      <c r="L13" s="706"/>
      <c r="M13" s="706"/>
      <c r="N13" s="187"/>
      <c r="O13" s="204"/>
      <c r="P13" s="236"/>
    </row>
    <row r="14" spans="1:16" ht="75" customHeight="1">
      <c r="A14" s="183"/>
      <c r="B14" s="558" t="s">
        <v>702</v>
      </c>
      <c r="C14" s="558"/>
      <c r="D14" s="558"/>
      <c r="E14" s="558"/>
      <c r="F14" s="558"/>
      <c r="G14" s="558"/>
      <c r="H14" s="558"/>
      <c r="I14" s="204"/>
      <c r="J14" s="236"/>
      <c r="K14" s="204"/>
      <c r="L14" s="706"/>
      <c r="M14" s="706"/>
      <c r="N14" s="242"/>
      <c r="O14" s="204"/>
      <c r="P14" s="236"/>
    </row>
    <row r="15" spans="1:16" ht="15" customHeight="1">
      <c r="A15" s="183"/>
      <c r="B15" s="469"/>
      <c r="C15" s="469"/>
      <c r="D15" s="469"/>
      <c r="E15" s="469"/>
      <c r="F15" s="469"/>
      <c r="G15" s="469"/>
      <c r="H15" s="469"/>
      <c r="I15" s="204"/>
      <c r="J15" s="236"/>
      <c r="K15" s="204"/>
      <c r="L15" s="167"/>
      <c r="M15" s="167"/>
      <c r="N15" s="242"/>
      <c r="O15" s="204"/>
      <c r="P15" s="236"/>
    </row>
    <row r="16" spans="1:16" ht="34.5" customHeight="1">
      <c r="A16" s="183"/>
      <c r="B16" s="243"/>
      <c r="C16" s="718" t="s">
        <v>703</v>
      </c>
      <c r="D16" s="718"/>
      <c r="E16" s="718"/>
      <c r="F16" s="718"/>
      <c r="G16" s="718"/>
      <c r="H16" s="718"/>
      <c r="I16" s="204"/>
      <c r="J16" s="236"/>
      <c r="K16" s="204"/>
      <c r="L16" s="195"/>
      <c r="M16" s="195"/>
      <c r="N16" s="242"/>
      <c r="O16" s="204"/>
      <c r="P16" s="236"/>
    </row>
    <row r="17" spans="1:16" ht="34.5" customHeight="1">
      <c r="A17" s="183"/>
      <c r="B17" s="244"/>
      <c r="C17" s="715" t="s">
        <v>704</v>
      </c>
      <c r="D17" s="715"/>
      <c r="E17" s="715"/>
      <c r="F17" s="715"/>
      <c r="G17" s="715"/>
      <c r="H17" s="715"/>
      <c r="I17" s="204"/>
      <c r="J17" s="236"/>
      <c r="K17" s="204"/>
      <c r="L17" s="195"/>
      <c r="M17" s="195"/>
      <c r="N17" s="242"/>
      <c r="O17" s="204"/>
      <c r="P17" s="236"/>
    </row>
    <row r="18" spans="1:16" ht="34.5" customHeight="1">
      <c r="A18" s="183"/>
      <c r="B18" s="244"/>
      <c r="C18" s="715" t="s">
        <v>705</v>
      </c>
      <c r="D18" s="715"/>
      <c r="E18" s="715"/>
      <c r="F18" s="715"/>
      <c r="G18" s="715"/>
      <c r="H18" s="715"/>
      <c r="I18" s="204"/>
      <c r="J18" s="236"/>
      <c r="K18" s="204"/>
      <c r="L18" s="720"/>
      <c r="M18" s="720"/>
      <c r="N18" s="242"/>
      <c r="O18" s="204"/>
      <c r="P18" s="236"/>
    </row>
    <row r="19" spans="1:16" ht="34.5" customHeight="1">
      <c r="A19" s="183"/>
      <c r="B19" s="245"/>
      <c r="C19" s="715" t="s">
        <v>706</v>
      </c>
      <c r="D19" s="715"/>
      <c r="E19" s="715"/>
      <c r="F19" s="715"/>
      <c r="G19" s="715"/>
      <c r="H19" s="715"/>
      <c r="I19" s="204"/>
      <c r="J19" s="236"/>
      <c r="K19" s="204"/>
      <c r="L19" s="84"/>
      <c r="M19" s="84"/>
      <c r="N19" s="246"/>
      <c r="O19" s="204"/>
      <c r="P19" s="236"/>
    </row>
    <row r="20" spans="1:16" ht="34.5" customHeight="1">
      <c r="A20" s="183"/>
      <c r="B20" s="245"/>
      <c r="C20" s="715" t="s">
        <v>707</v>
      </c>
      <c r="D20" s="715"/>
      <c r="E20" s="715"/>
      <c r="F20" s="715"/>
      <c r="G20" s="715"/>
      <c r="H20" s="715"/>
      <c r="I20" s="204"/>
      <c r="J20" s="236"/>
      <c r="K20" s="204"/>
      <c r="L20" s="187"/>
      <c r="M20" s="187"/>
      <c r="N20" s="187"/>
      <c r="O20" s="204"/>
      <c r="P20" s="236"/>
    </row>
    <row r="21" spans="1:16" ht="34.5" customHeight="1">
      <c r="A21" s="183"/>
      <c r="B21" s="245"/>
      <c r="C21" s="715" t="s">
        <v>708</v>
      </c>
      <c r="D21" s="715"/>
      <c r="E21" s="715"/>
      <c r="F21" s="715"/>
      <c r="G21" s="715"/>
      <c r="H21" s="715"/>
      <c r="I21" s="204"/>
      <c r="J21" s="236"/>
      <c r="K21" s="204"/>
      <c r="L21" s="187"/>
      <c r="M21" s="187"/>
      <c r="N21" s="187"/>
      <c r="O21" s="204"/>
      <c r="P21" s="236"/>
    </row>
    <row r="22" spans="1:16" ht="34.5" customHeight="1">
      <c r="A22" s="183"/>
      <c r="B22" s="245"/>
      <c r="C22" s="715" t="s">
        <v>872</v>
      </c>
      <c r="D22" s="715"/>
      <c r="E22" s="715"/>
      <c r="F22" s="715"/>
      <c r="G22" s="715"/>
      <c r="H22" s="715"/>
      <c r="I22" s="204"/>
      <c r="J22" s="236"/>
      <c r="K22" s="204"/>
      <c r="L22" s="187"/>
      <c r="M22" s="187"/>
      <c r="N22" s="187"/>
      <c r="O22" s="204"/>
      <c r="P22" s="236"/>
    </row>
    <row r="23" spans="1:16" ht="34.5" customHeight="1">
      <c r="A23" s="183"/>
      <c r="B23" s="247"/>
      <c r="C23" s="475" t="s">
        <v>884</v>
      </c>
      <c r="D23" s="726"/>
      <c r="E23" s="726"/>
      <c r="F23" s="726"/>
      <c r="G23" s="726"/>
      <c r="H23" s="726"/>
      <c r="I23" s="204"/>
      <c r="J23" s="236"/>
      <c r="K23" s="204"/>
      <c r="L23" s="187"/>
      <c r="M23" s="187"/>
      <c r="N23" s="187"/>
      <c r="O23" s="204"/>
      <c r="P23" s="236"/>
    </row>
    <row r="24" spans="1:16" ht="24.65" customHeight="1">
      <c r="A24" s="183"/>
      <c r="B24" s="481"/>
      <c r="C24" s="482"/>
      <c r="D24" s="482"/>
      <c r="E24" s="482"/>
      <c r="F24" s="482"/>
      <c r="G24" s="482"/>
      <c r="H24" s="482"/>
      <c r="I24" s="204"/>
      <c r="J24" s="236"/>
      <c r="K24" s="204"/>
      <c r="L24" s="187"/>
      <c r="M24" s="187"/>
      <c r="N24" s="187"/>
      <c r="O24" s="204"/>
      <c r="P24" s="236"/>
    </row>
    <row r="25" spans="1:16" s="266" customFormat="1" ht="51.65" customHeight="1" thickBot="1">
      <c r="A25" s="265"/>
      <c r="B25" s="554" t="s">
        <v>710</v>
      </c>
      <c r="C25" s="554"/>
      <c r="D25" s="554"/>
      <c r="E25" s="554"/>
      <c r="F25" s="554"/>
      <c r="G25" s="554"/>
      <c r="H25" s="554"/>
      <c r="I25" s="140"/>
      <c r="J25" s="141"/>
      <c r="K25" s="140"/>
      <c r="L25" s="748" t="s">
        <v>711</v>
      </c>
      <c r="M25" s="748"/>
      <c r="N25" s="748"/>
      <c r="O25" s="140"/>
      <c r="P25" s="141"/>
    </row>
    <row r="26" spans="1:16" ht="45.75" customHeight="1" thickTop="1">
      <c r="A26" s="183"/>
      <c r="B26" s="727" t="s">
        <v>712</v>
      </c>
      <c r="C26" s="727"/>
      <c r="D26" s="727"/>
      <c r="E26" s="727"/>
      <c r="F26" s="727"/>
      <c r="G26" s="727"/>
      <c r="H26" s="727"/>
      <c r="I26" s="204"/>
      <c r="J26" s="236"/>
      <c r="K26" s="204"/>
      <c r="L26" s="746" t="s">
        <v>713</v>
      </c>
      <c r="M26" s="746"/>
      <c r="N26" s="432"/>
      <c r="O26" s="204"/>
      <c r="P26" s="236"/>
    </row>
    <row r="27" spans="1:16" ht="28.5" customHeight="1">
      <c r="A27" s="183"/>
      <c r="B27" s="728" t="s">
        <v>282</v>
      </c>
      <c r="C27" s="729"/>
      <c r="D27" s="729"/>
      <c r="E27" s="730"/>
      <c r="F27" s="731"/>
      <c r="G27" s="246"/>
      <c r="H27" s="84"/>
      <c r="I27" s="204"/>
      <c r="J27" s="236"/>
      <c r="K27" s="204"/>
      <c r="L27" s="722" t="s">
        <v>714</v>
      </c>
      <c r="M27" s="722"/>
      <c r="N27" s="432"/>
      <c r="O27" s="204"/>
      <c r="P27" s="236"/>
    </row>
    <row r="28" spans="1:16" ht="30" customHeight="1">
      <c r="A28" s="183"/>
      <c r="B28" s="517" t="s">
        <v>283</v>
      </c>
      <c r="C28" s="239" t="s">
        <v>284</v>
      </c>
      <c r="D28" s="239" t="s">
        <v>96</v>
      </c>
      <c r="E28" s="239" t="s">
        <v>354</v>
      </c>
      <c r="F28" s="239" t="s">
        <v>285</v>
      </c>
      <c r="G28" s="239" t="s">
        <v>434</v>
      </c>
      <c r="H28" s="523" t="s">
        <v>281</v>
      </c>
      <c r="I28" s="204"/>
      <c r="J28" s="236"/>
      <c r="K28" s="204"/>
      <c r="L28" s="723" t="s">
        <v>715</v>
      </c>
      <c r="M28" s="723"/>
      <c r="N28" s="432"/>
      <c r="O28" s="204"/>
      <c r="P28" s="236"/>
    </row>
    <row r="29" spans="1:16" ht="34.5" customHeight="1">
      <c r="A29" s="183"/>
      <c r="B29" s="524"/>
      <c r="C29" s="249"/>
      <c r="D29" s="248"/>
      <c r="E29" s="249"/>
      <c r="F29" s="249"/>
      <c r="G29" s="250"/>
      <c r="H29" s="525">
        <f>SUM(B29:G29)</f>
        <v>0</v>
      </c>
      <c r="I29" s="204"/>
      <c r="J29" s="236"/>
      <c r="K29" s="204"/>
      <c r="L29" s="723" t="s">
        <v>716</v>
      </c>
      <c r="M29" s="723"/>
      <c r="N29" s="432"/>
      <c r="O29" s="204"/>
      <c r="P29" s="236"/>
    </row>
    <row r="30" spans="1:16" ht="30.75" customHeight="1">
      <c r="A30" s="183"/>
      <c r="B30" s="466"/>
      <c r="C30" s="466"/>
      <c r="D30" s="466"/>
      <c r="E30" s="466"/>
      <c r="F30" s="466"/>
      <c r="G30" s="466"/>
      <c r="H30" s="251"/>
      <c r="I30" s="204"/>
      <c r="J30" s="236"/>
      <c r="K30" s="204"/>
      <c r="L30" s="723" t="s">
        <v>717</v>
      </c>
      <c r="M30" s="723"/>
      <c r="N30" s="432"/>
      <c r="O30" s="204"/>
      <c r="P30" s="236"/>
    </row>
    <row r="31" spans="1:16" ht="28.5" customHeight="1">
      <c r="A31" s="183"/>
      <c r="B31" s="728" t="s">
        <v>282</v>
      </c>
      <c r="C31" s="729"/>
      <c r="D31" s="729"/>
      <c r="E31" s="736"/>
      <c r="F31" s="737"/>
      <c r="G31" s="246"/>
      <c r="H31" s="84"/>
      <c r="I31" s="204"/>
      <c r="J31" s="236"/>
      <c r="K31" s="204"/>
      <c r="L31" s="723" t="s">
        <v>718</v>
      </c>
      <c r="M31" s="723"/>
      <c r="N31" s="432"/>
      <c r="O31" s="204"/>
      <c r="P31" s="236"/>
    </row>
    <row r="32" spans="1:16" ht="32.25" customHeight="1">
      <c r="A32" s="183"/>
      <c r="B32" s="517" t="s">
        <v>283</v>
      </c>
      <c r="C32" s="239" t="s">
        <v>284</v>
      </c>
      <c r="D32" s="239" t="s">
        <v>96</v>
      </c>
      <c r="E32" s="239" t="s">
        <v>354</v>
      </c>
      <c r="F32" s="239" t="s">
        <v>285</v>
      </c>
      <c r="G32" s="239" t="s">
        <v>434</v>
      </c>
      <c r="H32" s="523" t="s">
        <v>281</v>
      </c>
      <c r="I32" s="204"/>
      <c r="J32" s="236"/>
      <c r="K32" s="204"/>
      <c r="L32" s="705" t="s">
        <v>505</v>
      </c>
      <c r="M32" s="705"/>
      <c r="N32" s="367"/>
      <c r="O32" s="204"/>
      <c r="P32" s="236"/>
    </row>
    <row r="33" spans="1:26" ht="31.5" customHeight="1">
      <c r="A33" s="183"/>
      <c r="B33" s="526"/>
      <c r="C33" s="252"/>
      <c r="D33" s="252"/>
      <c r="E33" s="252"/>
      <c r="F33" s="252"/>
      <c r="G33" s="253"/>
      <c r="H33" s="525">
        <f>SUM(B33:G33)</f>
        <v>0</v>
      </c>
      <c r="I33" s="204"/>
      <c r="J33" s="236"/>
      <c r="K33" s="204"/>
      <c r="L33" s="187"/>
      <c r="M33" s="254" t="s">
        <v>719</v>
      </c>
      <c r="N33" s="368" t="e">
        <f>(E33+F33+G33)/H33</f>
        <v>#DIV/0!</v>
      </c>
      <c r="O33" s="204"/>
      <c r="P33" s="236"/>
    </row>
    <row r="34" spans="1:26" ht="30.75" customHeight="1">
      <c r="A34" s="183"/>
      <c r="B34" s="665" t="s">
        <v>504</v>
      </c>
      <c r="C34" s="665"/>
      <c r="D34" s="665"/>
      <c r="E34" s="665"/>
      <c r="F34" s="665"/>
      <c r="G34" s="665"/>
      <c r="H34" s="665"/>
      <c r="I34" s="204"/>
      <c r="J34" s="236"/>
      <c r="K34" s="204"/>
      <c r="L34" s="187"/>
      <c r="M34" s="254" t="s">
        <v>693</v>
      </c>
      <c r="N34" s="458"/>
      <c r="O34" s="204"/>
      <c r="P34" s="236"/>
    </row>
    <row r="35" spans="1:26" ht="30.75" customHeight="1">
      <c r="A35" s="183"/>
      <c r="B35" s="527"/>
      <c r="C35" s="246" t="s">
        <v>286</v>
      </c>
      <c r="D35" s="527"/>
      <c r="E35" s="255" t="s">
        <v>287</v>
      </c>
      <c r="F35" s="246"/>
      <c r="G35" s="246"/>
      <c r="H35" s="84"/>
      <c r="I35" s="204"/>
      <c r="J35" s="236"/>
      <c r="K35" s="204"/>
      <c r="L35" s="725"/>
      <c r="M35" s="725"/>
      <c r="N35" s="725"/>
      <c r="O35" s="204"/>
      <c r="P35" s="236"/>
      <c r="R35" s="256"/>
      <c r="S35" s="256"/>
      <c r="T35" s="256"/>
      <c r="U35" s="256"/>
      <c r="V35" s="256"/>
      <c r="W35" s="256"/>
      <c r="X35" s="256"/>
      <c r="Y35" s="256"/>
      <c r="Z35" s="256"/>
    </row>
    <row r="36" spans="1:26" ht="32.25" customHeight="1">
      <c r="A36" s="183"/>
      <c r="B36" s="527"/>
      <c r="C36" s="246" t="s">
        <v>288</v>
      </c>
      <c r="D36" s="527"/>
      <c r="E36" s="255" t="s">
        <v>289</v>
      </c>
      <c r="F36" s="740"/>
      <c r="G36" s="740"/>
      <c r="H36" s="740"/>
      <c r="I36" s="204"/>
      <c r="J36" s="236"/>
      <c r="K36" s="204"/>
      <c r="L36" s="720" t="s">
        <v>270</v>
      </c>
      <c r="M36" s="720"/>
      <c r="N36" s="720"/>
      <c r="O36" s="204"/>
      <c r="P36" s="236"/>
      <c r="R36" s="256"/>
      <c r="S36" s="256"/>
      <c r="T36" s="256"/>
      <c r="U36" s="256"/>
      <c r="V36" s="256"/>
      <c r="W36" s="256"/>
      <c r="X36" s="256"/>
      <c r="Y36" s="256"/>
      <c r="Z36" s="256"/>
    </row>
    <row r="37" spans="1:26" ht="21.75" customHeight="1">
      <c r="A37" s="183"/>
      <c r="B37" s="527"/>
      <c r="C37" s="725" t="s">
        <v>709</v>
      </c>
      <c r="D37" s="725"/>
      <c r="E37" s="255"/>
      <c r="F37" s="257"/>
      <c r="G37" s="257"/>
      <c r="H37" s="257"/>
      <c r="I37" s="204"/>
      <c r="J37" s="236"/>
      <c r="K37" s="204"/>
      <c r="L37" s="724"/>
      <c r="M37" s="724"/>
      <c r="N37" s="724"/>
      <c r="O37" s="204"/>
      <c r="P37" s="236"/>
    </row>
    <row r="38" spans="1:26" ht="32.25" customHeight="1">
      <c r="A38" s="183"/>
      <c r="B38" s="712"/>
      <c r="C38" s="712"/>
      <c r="D38" s="712"/>
      <c r="E38" s="712"/>
      <c r="F38" s="712"/>
      <c r="G38" s="712"/>
      <c r="H38" s="712"/>
      <c r="I38" s="204"/>
      <c r="J38" s="236"/>
      <c r="K38" s="204"/>
      <c r="L38" s="724"/>
      <c r="M38" s="724"/>
      <c r="N38" s="724"/>
      <c r="O38" s="204"/>
      <c r="P38" s="236"/>
    </row>
    <row r="39" spans="1:26" ht="29.25" customHeight="1">
      <c r="A39" s="183"/>
      <c r="B39" s="585"/>
      <c r="C39" s="585"/>
      <c r="D39" s="585"/>
      <c r="E39" s="585"/>
      <c r="F39" s="585"/>
      <c r="G39" s="585"/>
      <c r="H39" s="585"/>
      <c r="I39" s="204"/>
      <c r="J39" s="236"/>
      <c r="K39" s="204"/>
      <c r="L39" s="724"/>
      <c r="M39" s="724"/>
      <c r="N39" s="724"/>
      <c r="O39" s="204"/>
      <c r="P39" s="236"/>
    </row>
    <row r="40" spans="1:26" ht="42.75" customHeight="1">
      <c r="A40" s="183"/>
      <c r="B40" s="665" t="s">
        <v>720</v>
      </c>
      <c r="C40" s="665"/>
      <c r="D40" s="665"/>
      <c r="E40" s="665"/>
      <c r="F40" s="665"/>
      <c r="G40" s="665"/>
      <c r="H40" s="665"/>
      <c r="I40" s="204"/>
      <c r="J40" s="236"/>
      <c r="K40" s="204"/>
      <c r="L40" s="724"/>
      <c r="M40" s="724"/>
      <c r="N40" s="724"/>
      <c r="O40" s="204"/>
      <c r="P40" s="236"/>
    </row>
    <row r="41" spans="1:26" ht="19.5" customHeight="1">
      <c r="A41" s="183"/>
      <c r="B41" s="738" t="s">
        <v>282</v>
      </c>
      <c r="C41" s="739"/>
      <c r="D41" s="739"/>
      <c r="E41" s="734"/>
      <c r="F41" s="735"/>
      <c r="G41" s="257"/>
      <c r="H41" s="257"/>
      <c r="I41" s="204"/>
      <c r="J41" s="236"/>
      <c r="K41" s="204"/>
      <c r="L41" s="724"/>
      <c r="M41" s="724"/>
      <c r="N41" s="724"/>
      <c r="O41" s="204"/>
      <c r="P41" s="236"/>
    </row>
    <row r="42" spans="1:26" ht="33.75" customHeight="1">
      <c r="A42" s="183"/>
      <c r="B42" s="517" t="s">
        <v>283</v>
      </c>
      <c r="C42" s="239" t="s">
        <v>13</v>
      </c>
      <c r="D42" s="239" t="s">
        <v>96</v>
      </c>
      <c r="E42" s="239" t="s">
        <v>354</v>
      </c>
      <c r="F42" s="239" t="s">
        <v>285</v>
      </c>
      <c r="G42" s="239" t="s">
        <v>434</v>
      </c>
      <c r="H42" s="523" t="s">
        <v>281</v>
      </c>
      <c r="I42" s="204"/>
      <c r="J42" s="236"/>
      <c r="K42" s="204"/>
      <c r="L42" s="724"/>
      <c r="M42" s="724"/>
      <c r="N42" s="724"/>
      <c r="O42" s="204"/>
      <c r="P42" s="236"/>
    </row>
    <row r="43" spans="1:26" ht="29.25" customHeight="1">
      <c r="A43" s="183"/>
      <c r="B43" s="526"/>
      <c r="C43" s="252"/>
      <c r="D43" s="252"/>
      <c r="E43" s="252"/>
      <c r="F43" s="252"/>
      <c r="G43" s="253"/>
      <c r="H43" s="528">
        <f>SUM(B43:G43)</f>
        <v>0</v>
      </c>
      <c r="I43" s="204"/>
      <c r="J43" s="236"/>
      <c r="K43" s="204"/>
      <c r="L43" s="721"/>
      <c r="M43" s="721"/>
      <c r="N43" s="721"/>
      <c r="O43" s="204"/>
      <c r="P43" s="236"/>
    </row>
    <row r="44" spans="1:26" ht="29.25" customHeight="1">
      <c r="A44" s="183"/>
      <c r="B44" s="258"/>
      <c r="C44" s="258"/>
      <c r="D44" s="258"/>
      <c r="E44" s="258"/>
      <c r="F44" s="258"/>
      <c r="G44" s="258"/>
      <c r="H44" s="258"/>
      <c r="I44" s="204"/>
      <c r="J44" s="236"/>
      <c r="K44" s="204"/>
      <c r="L44" s="720"/>
      <c r="M44" s="720"/>
      <c r="N44" s="720"/>
      <c r="O44" s="204"/>
      <c r="P44" s="236"/>
    </row>
    <row r="45" spans="1:26" ht="20.25" customHeight="1">
      <c r="A45" s="183"/>
      <c r="B45" s="738" t="s">
        <v>282</v>
      </c>
      <c r="C45" s="739"/>
      <c r="D45" s="739"/>
      <c r="E45" s="736"/>
      <c r="F45" s="737"/>
      <c r="G45" s="246"/>
      <c r="H45" s="84"/>
      <c r="I45" s="204"/>
      <c r="J45" s="236"/>
      <c r="K45" s="204"/>
      <c r="L45" s="720"/>
      <c r="M45" s="720"/>
      <c r="N45" s="720"/>
      <c r="O45" s="204"/>
      <c r="P45" s="236"/>
    </row>
    <row r="46" spans="1:26" ht="34.5" customHeight="1">
      <c r="A46" s="183"/>
      <c r="B46" s="517" t="s">
        <v>283</v>
      </c>
      <c r="C46" s="239" t="s">
        <v>284</v>
      </c>
      <c r="D46" s="239" t="s">
        <v>96</v>
      </c>
      <c r="E46" s="239" t="s">
        <v>354</v>
      </c>
      <c r="F46" s="239" t="s">
        <v>285</v>
      </c>
      <c r="G46" s="239" t="s">
        <v>434</v>
      </c>
      <c r="H46" s="523" t="s">
        <v>281</v>
      </c>
      <c r="I46" s="204"/>
      <c r="J46" s="236"/>
      <c r="K46" s="204"/>
      <c r="L46" s="720"/>
      <c r="M46" s="720"/>
      <c r="N46" s="720"/>
      <c r="O46" s="204"/>
      <c r="P46" s="236"/>
    </row>
    <row r="47" spans="1:26" ht="48.75" customHeight="1">
      <c r="A47" s="183"/>
      <c r="B47" s="526"/>
      <c r="C47" s="252"/>
      <c r="D47" s="252"/>
      <c r="E47" s="252"/>
      <c r="F47" s="252"/>
      <c r="G47" s="253"/>
      <c r="H47" s="525">
        <f>SUM(B47:G47)</f>
        <v>0</v>
      </c>
      <c r="I47" s="204"/>
      <c r="J47" s="236"/>
      <c r="K47" s="204"/>
      <c r="L47" s="259"/>
      <c r="M47" s="259"/>
      <c r="N47" s="259"/>
      <c r="O47" s="204"/>
      <c r="P47" s="236"/>
    </row>
    <row r="48" spans="1:26" ht="18" customHeight="1">
      <c r="A48" s="183"/>
      <c r="B48" s="720"/>
      <c r="C48" s="720"/>
      <c r="D48" s="720"/>
      <c r="E48" s="720"/>
      <c r="F48" s="720"/>
      <c r="G48" s="720"/>
      <c r="H48" s="720"/>
      <c r="I48" s="204"/>
      <c r="J48" s="236"/>
      <c r="K48" s="204"/>
      <c r="L48" s="259"/>
      <c r="M48" s="259"/>
      <c r="N48" s="259"/>
      <c r="O48" s="204"/>
      <c r="P48" s="236"/>
    </row>
    <row r="49" spans="1:16" ht="45.75" customHeight="1">
      <c r="A49" s="183"/>
      <c r="B49" s="665" t="s">
        <v>721</v>
      </c>
      <c r="C49" s="665"/>
      <c r="D49" s="665"/>
      <c r="E49" s="665"/>
      <c r="F49" s="665"/>
      <c r="G49" s="665"/>
      <c r="H49" s="665"/>
      <c r="I49" s="204"/>
      <c r="J49" s="236"/>
      <c r="K49" s="204"/>
      <c r="L49" s="702"/>
      <c r="M49" s="702"/>
      <c r="N49" s="702"/>
      <c r="O49" s="204"/>
      <c r="P49" s="236"/>
    </row>
    <row r="50" spans="1:16" ht="76.5" customHeight="1">
      <c r="A50" s="183"/>
      <c r="B50" s="712"/>
      <c r="C50" s="712"/>
      <c r="D50" s="712"/>
      <c r="E50" s="712"/>
      <c r="F50" s="712"/>
      <c r="G50" s="712"/>
      <c r="H50" s="712"/>
      <c r="I50" s="204"/>
      <c r="J50" s="236"/>
      <c r="K50" s="204"/>
      <c r="L50" s="702"/>
      <c r="M50" s="702"/>
      <c r="N50" s="702"/>
      <c r="O50" s="204"/>
      <c r="P50" s="236"/>
    </row>
    <row r="51" spans="1:16" ht="24.75" customHeight="1">
      <c r="A51" s="183"/>
      <c r="B51" s="665" t="s">
        <v>722</v>
      </c>
      <c r="C51" s="665"/>
      <c r="D51" s="665"/>
      <c r="E51" s="665"/>
      <c r="F51" s="665"/>
      <c r="G51" s="665"/>
      <c r="H51" s="665"/>
      <c r="I51" s="204"/>
      <c r="J51" s="236"/>
      <c r="K51" s="204"/>
      <c r="L51" s="702"/>
      <c r="M51" s="702"/>
      <c r="N51" s="702"/>
      <c r="O51" s="204"/>
      <c r="P51" s="236"/>
    </row>
    <row r="52" spans="1:16" ht="28.5" customHeight="1">
      <c r="A52" s="183"/>
      <c r="B52" s="84"/>
      <c r="C52" s="84"/>
      <c r="D52" s="732"/>
      <c r="E52" s="732"/>
      <c r="F52" s="732"/>
      <c r="G52" s="84"/>
      <c r="H52" s="84"/>
      <c r="I52" s="204"/>
      <c r="J52" s="236"/>
      <c r="K52" s="204"/>
      <c r="L52" s="702"/>
      <c r="M52" s="702"/>
      <c r="N52" s="702"/>
      <c r="O52" s="204"/>
      <c r="P52" s="236"/>
    </row>
    <row r="53" spans="1:16" ht="28.5" customHeight="1">
      <c r="A53" s="183"/>
      <c r="B53" s="84"/>
      <c r="C53" s="84"/>
      <c r="D53" s="733"/>
      <c r="E53" s="733"/>
      <c r="F53" s="733"/>
      <c r="G53" s="84"/>
      <c r="H53" s="84"/>
      <c r="I53" s="204"/>
      <c r="J53" s="236"/>
      <c r="K53" s="204"/>
      <c r="L53" s="702"/>
      <c r="M53" s="702"/>
      <c r="N53" s="702"/>
      <c r="O53" s="204"/>
      <c r="P53" s="236"/>
    </row>
    <row r="54" spans="1:16" ht="28.5" customHeight="1">
      <c r="A54" s="183"/>
      <c r="B54" s="229"/>
      <c r="C54" s="522"/>
      <c r="D54" s="733"/>
      <c r="E54" s="733"/>
      <c r="F54" s="733"/>
      <c r="G54" s="522"/>
      <c r="H54" s="522"/>
      <c r="I54" s="204"/>
      <c r="J54" s="236"/>
      <c r="K54" s="204"/>
      <c r="L54" s="702"/>
      <c r="M54" s="702"/>
      <c r="N54" s="702"/>
      <c r="O54" s="204"/>
      <c r="P54" s="236"/>
    </row>
    <row r="55" spans="1:16" ht="36" customHeight="1">
      <c r="A55" s="183"/>
      <c r="B55" s="665" t="s">
        <v>723</v>
      </c>
      <c r="C55" s="665"/>
      <c r="D55" s="665"/>
      <c r="E55" s="665"/>
      <c r="F55" s="665"/>
      <c r="G55" s="665"/>
      <c r="H55" s="665"/>
      <c r="I55" s="204"/>
      <c r="J55" s="236"/>
      <c r="K55" s="204"/>
      <c r="L55" s="702"/>
      <c r="M55" s="702"/>
      <c r="N55" s="702"/>
      <c r="O55" s="204"/>
      <c r="P55" s="236"/>
    </row>
    <row r="56" spans="1:16" ht="33.75" customHeight="1">
      <c r="A56" s="183"/>
      <c r="B56" s="713"/>
      <c r="C56" s="713"/>
      <c r="D56" s="713"/>
      <c r="E56" s="713"/>
      <c r="F56" s="713"/>
      <c r="G56" s="713"/>
      <c r="H56" s="713"/>
      <c r="I56" s="204"/>
      <c r="J56" s="236"/>
      <c r="K56" s="204"/>
      <c r="L56" s="187"/>
      <c r="M56" s="187"/>
      <c r="N56" s="187"/>
      <c r="O56" s="204"/>
      <c r="P56" s="236"/>
    </row>
    <row r="57" spans="1:16" ht="33.75" customHeight="1">
      <c r="A57" s="183"/>
      <c r="B57" s="665" t="s">
        <v>724</v>
      </c>
      <c r="C57" s="665"/>
      <c r="D57" s="665"/>
      <c r="E57" s="665"/>
      <c r="F57" s="665"/>
      <c r="G57" s="665"/>
      <c r="H57" s="665"/>
      <c r="I57" s="204"/>
      <c r="J57" s="236"/>
      <c r="K57" s="204"/>
      <c r="L57" s="187"/>
      <c r="M57" s="187"/>
      <c r="N57" s="187"/>
      <c r="O57" s="204"/>
      <c r="P57" s="236"/>
    </row>
    <row r="58" spans="1:16" ht="33.75" customHeight="1">
      <c r="A58" s="183"/>
      <c r="B58" s="260"/>
      <c r="C58" s="718" t="s">
        <v>725</v>
      </c>
      <c r="D58" s="718"/>
      <c r="E58" s="718"/>
      <c r="F58" s="718"/>
      <c r="G58" s="719"/>
      <c r="H58" s="719"/>
      <c r="I58" s="204"/>
      <c r="J58" s="236"/>
      <c r="K58" s="204"/>
      <c r="L58" s="187"/>
      <c r="M58" s="187"/>
      <c r="N58" s="187"/>
      <c r="O58" s="204"/>
      <c r="P58" s="236"/>
    </row>
    <row r="59" spans="1:16" ht="31.5" customHeight="1">
      <c r="A59" s="183"/>
      <c r="B59" s="244"/>
      <c r="C59" s="715" t="s">
        <v>726</v>
      </c>
      <c r="D59" s="715"/>
      <c r="E59" s="715"/>
      <c r="F59" s="715"/>
      <c r="G59" s="716"/>
      <c r="H59" s="716"/>
      <c r="I59" s="204"/>
      <c r="J59" s="236"/>
      <c r="K59" s="204"/>
      <c r="L59" s="187"/>
      <c r="M59" s="187"/>
      <c r="N59" s="187"/>
      <c r="O59" s="204"/>
      <c r="P59" s="236"/>
    </row>
    <row r="60" spans="1:16" ht="31.5" customHeight="1">
      <c r="A60" s="183"/>
      <c r="B60" s="244"/>
      <c r="C60" s="715" t="s">
        <v>727</v>
      </c>
      <c r="D60" s="715"/>
      <c r="E60" s="715"/>
      <c r="F60" s="715"/>
      <c r="G60" s="261"/>
      <c r="H60" s="261"/>
      <c r="I60" s="204"/>
      <c r="J60" s="236"/>
      <c r="K60" s="204"/>
      <c r="L60" s="187"/>
      <c r="M60" s="187"/>
      <c r="N60" s="187"/>
      <c r="O60" s="204"/>
      <c r="P60" s="236"/>
    </row>
    <row r="61" spans="1:16" ht="38.9" customHeight="1">
      <c r="A61" s="183"/>
      <c r="B61" s="247"/>
      <c r="C61" s="714" t="s">
        <v>728</v>
      </c>
      <c r="D61" s="714"/>
      <c r="E61" s="714"/>
      <c r="F61" s="714"/>
      <c r="G61" s="717"/>
      <c r="H61" s="717"/>
      <c r="I61" s="204"/>
      <c r="J61" s="236"/>
      <c r="K61" s="204"/>
      <c r="L61" s="187"/>
      <c r="M61" s="187"/>
      <c r="N61" s="187"/>
      <c r="O61" s="204"/>
      <c r="P61" s="236"/>
    </row>
    <row r="62" spans="1:16">
      <c r="A62" s="183"/>
      <c r="B62" s="247"/>
      <c r="C62" s="714" t="s">
        <v>729</v>
      </c>
      <c r="D62" s="714"/>
      <c r="E62" s="714"/>
      <c r="F62" s="714"/>
      <c r="G62" s="136"/>
      <c r="H62" s="136"/>
      <c r="I62" s="204"/>
      <c r="J62" s="236"/>
      <c r="K62" s="204"/>
      <c r="L62" s="187"/>
      <c r="M62" s="187"/>
      <c r="N62" s="187"/>
      <c r="O62" s="204"/>
      <c r="P62" s="236"/>
    </row>
    <row r="63" spans="1:16" ht="36" customHeight="1">
      <c r="A63" s="183"/>
      <c r="B63" s="711" t="s">
        <v>730</v>
      </c>
      <c r="C63" s="711"/>
      <c r="D63" s="711"/>
      <c r="E63" s="711"/>
      <c r="F63" s="711"/>
      <c r="G63" s="711"/>
      <c r="H63" s="711"/>
      <c r="I63" s="204"/>
      <c r="J63" s="236"/>
      <c r="K63" s="204"/>
      <c r="L63" s="187"/>
      <c r="M63" s="187"/>
      <c r="N63" s="187"/>
      <c r="O63" s="204"/>
      <c r="P63" s="236"/>
    </row>
    <row r="64" spans="1:16">
      <c r="A64" s="183"/>
      <c r="B64" s="712"/>
      <c r="C64" s="712"/>
      <c r="D64" s="712"/>
      <c r="E64" s="712"/>
      <c r="F64" s="712"/>
      <c r="G64" s="712"/>
      <c r="H64" s="712"/>
      <c r="I64" s="204"/>
      <c r="J64" s="236"/>
      <c r="K64" s="204"/>
      <c r="L64" s="187"/>
      <c r="M64" s="187"/>
      <c r="N64" s="187"/>
      <c r="O64" s="204"/>
      <c r="P64" s="236"/>
    </row>
    <row r="65" spans="1:26">
      <c r="A65" s="183"/>
      <c r="B65" s="712"/>
      <c r="C65" s="712"/>
      <c r="D65" s="712"/>
      <c r="E65" s="712"/>
      <c r="F65" s="712"/>
      <c r="G65" s="712"/>
      <c r="H65" s="712"/>
      <c r="I65" s="204"/>
      <c r="J65" s="236"/>
      <c r="K65" s="204"/>
      <c r="L65" s="187"/>
      <c r="M65" s="187"/>
      <c r="N65" s="187"/>
      <c r="O65" s="204"/>
      <c r="P65" s="236"/>
      <c r="R65" s="256"/>
      <c r="S65" s="256"/>
      <c r="T65" s="256"/>
      <c r="U65" s="256"/>
      <c r="V65" s="256"/>
      <c r="W65" s="256"/>
      <c r="X65" s="256"/>
      <c r="Y65" s="256"/>
      <c r="Z65" s="256"/>
    </row>
    <row r="66" spans="1:26">
      <c r="A66" s="183"/>
      <c r="B66" s="712"/>
      <c r="C66" s="712"/>
      <c r="D66" s="712"/>
      <c r="E66" s="712"/>
      <c r="F66" s="712"/>
      <c r="G66" s="712"/>
      <c r="H66" s="712"/>
      <c r="I66" s="204"/>
      <c r="J66" s="236"/>
      <c r="K66" s="262"/>
      <c r="L66" s="187"/>
      <c r="M66" s="187"/>
      <c r="N66" s="187"/>
      <c r="O66" s="262"/>
      <c r="P66" s="236"/>
    </row>
    <row r="67" spans="1:26">
      <c r="A67" s="183"/>
      <c r="B67" s="712"/>
      <c r="C67" s="712"/>
      <c r="D67" s="712"/>
      <c r="E67" s="712"/>
      <c r="F67" s="712"/>
      <c r="G67" s="712"/>
      <c r="H67" s="712"/>
      <c r="I67" s="204"/>
      <c r="J67" s="236"/>
      <c r="K67" s="262"/>
      <c r="L67" s="187"/>
      <c r="M67" s="187"/>
      <c r="N67" s="187"/>
      <c r="O67" s="262"/>
      <c r="P67" s="236"/>
    </row>
    <row r="68" spans="1:26">
      <c r="A68" s="183"/>
      <c r="B68" s="712"/>
      <c r="C68" s="712"/>
      <c r="D68" s="712"/>
      <c r="E68" s="712"/>
      <c r="F68" s="712"/>
      <c r="G68" s="712"/>
      <c r="H68" s="712"/>
      <c r="I68" s="204"/>
      <c r="J68" s="236"/>
      <c r="K68" s="262"/>
      <c r="L68" s="187"/>
      <c r="M68" s="187"/>
      <c r="N68" s="187"/>
      <c r="O68" s="262"/>
      <c r="P68" s="236"/>
    </row>
    <row r="69" spans="1:26">
      <c r="A69" s="183"/>
      <c r="B69" s="712"/>
      <c r="C69" s="712"/>
      <c r="D69" s="712"/>
      <c r="E69" s="712"/>
      <c r="F69" s="712"/>
      <c r="G69" s="712"/>
      <c r="H69" s="712"/>
      <c r="I69" s="204"/>
      <c r="J69" s="236"/>
      <c r="K69" s="262"/>
      <c r="L69" s="187"/>
      <c r="M69" s="187"/>
      <c r="N69" s="187"/>
      <c r="O69" s="262"/>
      <c r="P69" s="236"/>
    </row>
    <row r="70" spans="1:26">
      <c r="A70" s="183"/>
      <c r="B70" s="187"/>
      <c r="C70" s="187"/>
      <c r="D70" s="187"/>
      <c r="E70" s="187"/>
      <c r="F70" s="187"/>
      <c r="G70" s="187"/>
      <c r="H70" s="187"/>
      <c r="I70" s="204"/>
      <c r="J70" s="236"/>
      <c r="K70" s="262"/>
      <c r="L70" s="187"/>
      <c r="M70" s="187"/>
      <c r="N70" s="187"/>
      <c r="O70" s="262"/>
      <c r="P70" s="236"/>
    </row>
    <row r="71" spans="1:26">
      <c r="I71" s="264"/>
    </row>
  </sheetData>
  <sheetProtection algorithmName="SHA-512" hashValue="7sLWwSnSuACXowf2JnX+dgIGIsiROAPPkqjNJpXklWZC2DB0Eo5NeHiVjnVXTw97wpzf9yaGmT3jhSujpDREiQ==" saltValue="6+ruJmWsFxENDC2lrjGWYQ==" spinCount="100000" sheet="1" formatRows="0" selectLockedCells="1"/>
  <mergeCells count="83">
    <mergeCell ref="C21:H21"/>
    <mergeCell ref="C22:H22"/>
    <mergeCell ref="B25:H25"/>
    <mergeCell ref="L26:M26"/>
    <mergeCell ref="L1:M1"/>
    <mergeCell ref="C18:H18"/>
    <mergeCell ref="L18:M18"/>
    <mergeCell ref="B14:H14"/>
    <mergeCell ref="C19:H19"/>
    <mergeCell ref="L25:N25"/>
    <mergeCell ref="L13:M14"/>
    <mergeCell ref="C20:H20"/>
    <mergeCell ref="B8:G8"/>
    <mergeCell ref="C16:H16"/>
    <mergeCell ref="C17:H17"/>
    <mergeCell ref="L4:M4"/>
    <mergeCell ref="N1:O1"/>
    <mergeCell ref="L2:M2"/>
    <mergeCell ref="N2:O2"/>
    <mergeCell ref="B3:H3"/>
    <mergeCell ref="L3:M3"/>
    <mergeCell ref="B1:H1"/>
    <mergeCell ref="B2:H2"/>
    <mergeCell ref="L5:M5"/>
    <mergeCell ref="L7:M7"/>
    <mergeCell ref="L8:M8"/>
    <mergeCell ref="L12:M12"/>
    <mergeCell ref="C4:D4"/>
    <mergeCell ref="E4:F4"/>
    <mergeCell ref="C9:D9"/>
    <mergeCell ref="E9:F9"/>
    <mergeCell ref="L9:N10"/>
    <mergeCell ref="G9:G10"/>
    <mergeCell ref="G4:G5"/>
    <mergeCell ref="L6:M6"/>
    <mergeCell ref="B51:H51"/>
    <mergeCell ref="B55:H55"/>
    <mergeCell ref="B45:D45"/>
    <mergeCell ref="B31:D31"/>
    <mergeCell ref="E31:F31"/>
    <mergeCell ref="F36:H36"/>
    <mergeCell ref="B39:H39"/>
    <mergeCell ref="B34:H34"/>
    <mergeCell ref="C37:D37"/>
    <mergeCell ref="B41:D41"/>
    <mergeCell ref="L49:N55"/>
    <mergeCell ref="L29:M29"/>
    <mergeCell ref="B40:H40"/>
    <mergeCell ref="B38:H38"/>
    <mergeCell ref="D23:H23"/>
    <mergeCell ref="B26:H26"/>
    <mergeCell ref="B49:H49"/>
    <mergeCell ref="B50:H50"/>
    <mergeCell ref="B27:D27"/>
    <mergeCell ref="E27:F27"/>
    <mergeCell ref="D52:F52"/>
    <mergeCell ref="D53:F53"/>
    <mergeCell ref="D54:F54"/>
    <mergeCell ref="E41:F41"/>
    <mergeCell ref="B48:H48"/>
    <mergeCell ref="E45:F45"/>
    <mergeCell ref="L44:N46"/>
    <mergeCell ref="L43:N43"/>
    <mergeCell ref="L27:M27"/>
    <mergeCell ref="L28:M28"/>
    <mergeCell ref="L32:M32"/>
    <mergeCell ref="L30:M30"/>
    <mergeCell ref="L31:M31"/>
    <mergeCell ref="L37:N42"/>
    <mergeCell ref="L36:N36"/>
    <mergeCell ref="L35:N35"/>
    <mergeCell ref="B64:H69"/>
    <mergeCell ref="B56:H56"/>
    <mergeCell ref="C62:F62"/>
    <mergeCell ref="C59:F59"/>
    <mergeCell ref="G59:H59"/>
    <mergeCell ref="C61:F61"/>
    <mergeCell ref="G61:H61"/>
    <mergeCell ref="B63:H63"/>
    <mergeCell ref="C60:F60"/>
    <mergeCell ref="C58:F58"/>
    <mergeCell ref="G58:H58"/>
    <mergeCell ref="B57:H57"/>
  </mergeCells>
  <dataValidations count="4">
    <dataValidation type="list" allowBlank="1" showInputMessage="1" showErrorMessage="1" prompt="Choisir" sqref="D52:D54" xr:uid="{A553E1CD-E9B5-48EE-B297-7620DCC770BF}">
      <formula1>Clientèlesvisées</formula1>
    </dataValidation>
    <dataValidation type="list" allowBlank="1" showInputMessage="1" showErrorMessage="1" prompt="Choisir" sqref="N14:N19 N3 N5 N26:N31 N7" xr:uid="{28BBA720-4683-48A2-ABA9-2FAC1AAE9712}">
      <formula1>OuiNon</formula1>
    </dataValidation>
    <dataValidation type="list" allowBlank="1" showInputMessage="1" showErrorMessage="1" prompt="Choisir" sqref="N32" xr:uid="{56A6EBBE-1708-46C7-9B36-0DA0E1DCC9E2}">
      <formula1>ClientèleHQ</formula1>
    </dataValidation>
    <dataValidation type="list" allowBlank="1" showInputMessage="1" showErrorMessage="1" prompt="Choisir" sqref="N34" xr:uid="{EDE6A454-7425-4CA7-A0C8-533060FF4B1C}">
      <formula1>TauxhorsQcRégion</formula1>
    </dataValidation>
  </dataValidations>
  <pageMargins left="0.7" right="0.7" top="0.75" bottom="0.75" header="0.3" footer="0.3"/>
  <pageSetup paperSize="5"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locked="0" defaultSize="0" autoFill="0" autoLine="0" autoPict="0" altText="">
                <anchor moveWithCells="1">
                  <from>
                    <xdr:col>1</xdr:col>
                    <xdr:colOff>565150</xdr:colOff>
                    <xdr:row>34</xdr:row>
                    <xdr:rowOff>69850</xdr:rowOff>
                  </from>
                  <to>
                    <xdr:col>1</xdr:col>
                    <xdr:colOff>755650</xdr:colOff>
                    <xdr:row>34</xdr:row>
                    <xdr:rowOff>336550</xdr:rowOff>
                  </to>
                </anchor>
              </controlPr>
            </control>
          </mc:Choice>
        </mc:AlternateContent>
        <mc:AlternateContent xmlns:mc="http://schemas.openxmlformats.org/markup-compatibility/2006">
          <mc:Choice Requires="x14">
            <control shapeId="20482" r:id="rId5" name="Check Box 2">
              <controlPr locked="0" defaultSize="0" autoFill="0" autoLine="0" autoPict="0" altText="">
                <anchor moveWithCells="1">
                  <from>
                    <xdr:col>3</xdr:col>
                    <xdr:colOff>603250</xdr:colOff>
                    <xdr:row>34</xdr:row>
                    <xdr:rowOff>69850</xdr:rowOff>
                  </from>
                  <to>
                    <xdr:col>3</xdr:col>
                    <xdr:colOff>774700</xdr:colOff>
                    <xdr:row>34</xdr:row>
                    <xdr:rowOff>336550</xdr:rowOff>
                  </to>
                </anchor>
              </controlPr>
            </control>
          </mc:Choice>
        </mc:AlternateContent>
        <mc:AlternateContent xmlns:mc="http://schemas.openxmlformats.org/markup-compatibility/2006">
          <mc:Choice Requires="x14">
            <control shapeId="20483" r:id="rId6" name="Check Box 3">
              <controlPr locked="0" defaultSize="0" autoFill="0" autoLine="0" autoPict="0" altText="">
                <anchor moveWithCells="1">
                  <from>
                    <xdr:col>1</xdr:col>
                    <xdr:colOff>565150</xdr:colOff>
                    <xdr:row>35</xdr:row>
                    <xdr:rowOff>69850</xdr:rowOff>
                  </from>
                  <to>
                    <xdr:col>1</xdr:col>
                    <xdr:colOff>755650</xdr:colOff>
                    <xdr:row>35</xdr:row>
                    <xdr:rowOff>317500</xdr:rowOff>
                  </to>
                </anchor>
              </controlPr>
            </control>
          </mc:Choice>
        </mc:AlternateContent>
        <mc:AlternateContent xmlns:mc="http://schemas.openxmlformats.org/markup-compatibility/2006">
          <mc:Choice Requires="x14">
            <control shapeId="20484" r:id="rId7" name="Check Box 4">
              <controlPr locked="0" defaultSize="0" autoFill="0" autoLine="0" autoPict="0" altText="">
                <anchor moveWithCells="1">
                  <from>
                    <xdr:col>3</xdr:col>
                    <xdr:colOff>603250</xdr:colOff>
                    <xdr:row>35</xdr:row>
                    <xdr:rowOff>69850</xdr:rowOff>
                  </from>
                  <to>
                    <xdr:col>3</xdr:col>
                    <xdr:colOff>774700</xdr:colOff>
                    <xdr:row>35</xdr:row>
                    <xdr:rowOff>317500</xdr:rowOff>
                  </to>
                </anchor>
              </controlPr>
            </control>
          </mc:Choice>
        </mc:AlternateContent>
        <mc:AlternateContent xmlns:mc="http://schemas.openxmlformats.org/markup-compatibility/2006">
          <mc:Choice Requires="x14">
            <control shapeId="20491" r:id="rId8" name="Check Box 11">
              <controlPr locked="0" defaultSize="0" autoFill="0" autoLine="0" autoPict="0" altText="">
                <anchor moveWithCells="1">
                  <from>
                    <xdr:col>1</xdr:col>
                    <xdr:colOff>565150</xdr:colOff>
                    <xdr:row>35</xdr:row>
                    <xdr:rowOff>400050</xdr:rowOff>
                  </from>
                  <to>
                    <xdr:col>1</xdr:col>
                    <xdr:colOff>755650</xdr:colOff>
                    <xdr:row>36</xdr:row>
                    <xdr:rowOff>241300</xdr:rowOff>
                  </to>
                </anchor>
              </controlPr>
            </control>
          </mc:Choice>
        </mc:AlternateContent>
        <mc:AlternateContent xmlns:mc="http://schemas.openxmlformats.org/markup-compatibility/2006">
          <mc:Choice Requires="x14">
            <control shapeId="20503" r:id="rId9" name="Check Box 23">
              <controlPr locked="0" defaultSize="0" autoFill="0" autoLine="0" autoPict="0" altText="">
                <anchor moveWithCells="1">
                  <from>
                    <xdr:col>1</xdr:col>
                    <xdr:colOff>546100</xdr:colOff>
                    <xdr:row>15</xdr:row>
                    <xdr:rowOff>76200</xdr:rowOff>
                  </from>
                  <to>
                    <xdr:col>1</xdr:col>
                    <xdr:colOff>736600</xdr:colOff>
                    <xdr:row>15</xdr:row>
                    <xdr:rowOff>336550</xdr:rowOff>
                  </to>
                </anchor>
              </controlPr>
            </control>
          </mc:Choice>
        </mc:AlternateContent>
        <mc:AlternateContent xmlns:mc="http://schemas.openxmlformats.org/markup-compatibility/2006">
          <mc:Choice Requires="x14">
            <control shapeId="20504" r:id="rId10" name="Check Box 24">
              <controlPr locked="0" defaultSize="0" autoFill="0" autoLine="0" autoPict="0" altText="">
                <anchor moveWithCells="1">
                  <from>
                    <xdr:col>1</xdr:col>
                    <xdr:colOff>533400</xdr:colOff>
                    <xdr:row>16</xdr:row>
                    <xdr:rowOff>107950</xdr:rowOff>
                  </from>
                  <to>
                    <xdr:col>1</xdr:col>
                    <xdr:colOff>736600</xdr:colOff>
                    <xdr:row>16</xdr:row>
                    <xdr:rowOff>355600</xdr:rowOff>
                  </to>
                </anchor>
              </controlPr>
            </control>
          </mc:Choice>
        </mc:AlternateContent>
        <mc:AlternateContent xmlns:mc="http://schemas.openxmlformats.org/markup-compatibility/2006">
          <mc:Choice Requires="x14">
            <control shapeId="20505" r:id="rId11" name="Check Box 25">
              <controlPr locked="0" defaultSize="0" autoFill="0" autoLine="0" autoPict="0" altText="">
                <anchor moveWithCells="1">
                  <from>
                    <xdr:col>1</xdr:col>
                    <xdr:colOff>533400</xdr:colOff>
                    <xdr:row>17</xdr:row>
                    <xdr:rowOff>107950</xdr:rowOff>
                  </from>
                  <to>
                    <xdr:col>1</xdr:col>
                    <xdr:colOff>723900</xdr:colOff>
                    <xdr:row>17</xdr:row>
                    <xdr:rowOff>374650</xdr:rowOff>
                  </to>
                </anchor>
              </controlPr>
            </control>
          </mc:Choice>
        </mc:AlternateContent>
        <mc:AlternateContent xmlns:mc="http://schemas.openxmlformats.org/markup-compatibility/2006">
          <mc:Choice Requires="x14">
            <control shapeId="20506" r:id="rId12" name="Check Box 26">
              <controlPr locked="0" defaultSize="0" autoFill="0" autoLine="0" autoPict="0" altText="">
                <anchor moveWithCells="1">
                  <from>
                    <xdr:col>1</xdr:col>
                    <xdr:colOff>533400</xdr:colOff>
                    <xdr:row>18</xdr:row>
                    <xdr:rowOff>69850</xdr:rowOff>
                  </from>
                  <to>
                    <xdr:col>1</xdr:col>
                    <xdr:colOff>736600</xdr:colOff>
                    <xdr:row>18</xdr:row>
                    <xdr:rowOff>342900</xdr:rowOff>
                  </to>
                </anchor>
              </controlPr>
            </control>
          </mc:Choice>
        </mc:AlternateContent>
        <mc:AlternateContent xmlns:mc="http://schemas.openxmlformats.org/markup-compatibility/2006">
          <mc:Choice Requires="x14">
            <control shapeId="20507" r:id="rId13" name="Check Box 27">
              <controlPr locked="0" defaultSize="0" autoFill="0" autoLine="0" autoPict="0" altText="">
                <anchor moveWithCells="1">
                  <from>
                    <xdr:col>1</xdr:col>
                    <xdr:colOff>533400</xdr:colOff>
                    <xdr:row>19</xdr:row>
                    <xdr:rowOff>76200</xdr:rowOff>
                  </from>
                  <to>
                    <xdr:col>1</xdr:col>
                    <xdr:colOff>736600</xdr:colOff>
                    <xdr:row>19</xdr:row>
                    <xdr:rowOff>342900</xdr:rowOff>
                  </to>
                </anchor>
              </controlPr>
            </control>
          </mc:Choice>
        </mc:AlternateContent>
        <mc:AlternateContent xmlns:mc="http://schemas.openxmlformats.org/markup-compatibility/2006">
          <mc:Choice Requires="x14">
            <control shapeId="20508" r:id="rId14" name="Check Box 28">
              <controlPr locked="0" defaultSize="0" autoFill="0" autoLine="0" autoPict="0" altText="">
                <anchor moveWithCells="1">
                  <from>
                    <xdr:col>1</xdr:col>
                    <xdr:colOff>533400</xdr:colOff>
                    <xdr:row>20</xdr:row>
                    <xdr:rowOff>88900</xdr:rowOff>
                  </from>
                  <to>
                    <xdr:col>1</xdr:col>
                    <xdr:colOff>723900</xdr:colOff>
                    <xdr:row>20</xdr:row>
                    <xdr:rowOff>342900</xdr:rowOff>
                  </to>
                </anchor>
              </controlPr>
            </control>
          </mc:Choice>
        </mc:AlternateContent>
        <mc:AlternateContent xmlns:mc="http://schemas.openxmlformats.org/markup-compatibility/2006">
          <mc:Choice Requires="x14">
            <control shapeId="20509" r:id="rId15" name="Check Box 29">
              <controlPr locked="0" defaultSize="0" autoFill="0" autoLine="0" autoPict="0" altText="">
                <anchor moveWithCells="1">
                  <from>
                    <xdr:col>1</xdr:col>
                    <xdr:colOff>533400</xdr:colOff>
                    <xdr:row>21</xdr:row>
                    <xdr:rowOff>114300</xdr:rowOff>
                  </from>
                  <to>
                    <xdr:col>1</xdr:col>
                    <xdr:colOff>736600</xdr:colOff>
                    <xdr:row>21</xdr:row>
                    <xdr:rowOff>374650</xdr:rowOff>
                  </to>
                </anchor>
              </controlPr>
            </control>
          </mc:Choice>
        </mc:AlternateContent>
        <mc:AlternateContent xmlns:mc="http://schemas.openxmlformats.org/markup-compatibility/2006">
          <mc:Choice Requires="x14">
            <control shapeId="20510" r:id="rId16" name="Check Box 30">
              <controlPr locked="0" defaultSize="0" autoFill="0" autoLine="0" autoPict="0" altText="">
                <anchor moveWithCells="1">
                  <from>
                    <xdr:col>1</xdr:col>
                    <xdr:colOff>527050</xdr:colOff>
                    <xdr:row>22</xdr:row>
                    <xdr:rowOff>88900</xdr:rowOff>
                  </from>
                  <to>
                    <xdr:col>1</xdr:col>
                    <xdr:colOff>723900</xdr:colOff>
                    <xdr:row>22</xdr:row>
                    <xdr:rowOff>342900</xdr:rowOff>
                  </to>
                </anchor>
              </controlPr>
            </control>
          </mc:Choice>
        </mc:AlternateContent>
        <mc:AlternateContent xmlns:mc="http://schemas.openxmlformats.org/markup-compatibility/2006">
          <mc:Choice Requires="x14">
            <control shapeId="20515" r:id="rId17" name="Check Box 35">
              <controlPr locked="0" defaultSize="0" autoFill="0" autoLine="0" autoPict="0" altText="">
                <anchor moveWithCells="1">
                  <from>
                    <xdr:col>1</xdr:col>
                    <xdr:colOff>565150</xdr:colOff>
                    <xdr:row>57</xdr:row>
                    <xdr:rowOff>12700</xdr:rowOff>
                  </from>
                  <to>
                    <xdr:col>1</xdr:col>
                    <xdr:colOff>762000</xdr:colOff>
                    <xdr:row>57</xdr:row>
                    <xdr:rowOff>266700</xdr:rowOff>
                  </to>
                </anchor>
              </controlPr>
            </control>
          </mc:Choice>
        </mc:AlternateContent>
        <mc:AlternateContent xmlns:mc="http://schemas.openxmlformats.org/markup-compatibility/2006">
          <mc:Choice Requires="x14">
            <control shapeId="20516" r:id="rId18" name="Check Box 36">
              <controlPr locked="0" defaultSize="0" autoFill="0" autoLine="0" autoPict="0" altText="">
                <anchor moveWithCells="1">
                  <from>
                    <xdr:col>1</xdr:col>
                    <xdr:colOff>565150</xdr:colOff>
                    <xdr:row>58</xdr:row>
                    <xdr:rowOff>50800</xdr:rowOff>
                  </from>
                  <to>
                    <xdr:col>1</xdr:col>
                    <xdr:colOff>755650</xdr:colOff>
                    <xdr:row>58</xdr:row>
                    <xdr:rowOff>298450</xdr:rowOff>
                  </to>
                </anchor>
              </controlPr>
            </control>
          </mc:Choice>
        </mc:AlternateContent>
        <mc:AlternateContent xmlns:mc="http://schemas.openxmlformats.org/markup-compatibility/2006">
          <mc:Choice Requires="x14">
            <control shapeId="20517" r:id="rId19" name="Check Box 37">
              <controlPr locked="0" defaultSize="0" autoFill="0" autoLine="0" autoPict="0" altText="">
                <anchor moveWithCells="1">
                  <from>
                    <xdr:col>1</xdr:col>
                    <xdr:colOff>546100</xdr:colOff>
                    <xdr:row>59</xdr:row>
                    <xdr:rowOff>393700</xdr:rowOff>
                  </from>
                  <to>
                    <xdr:col>1</xdr:col>
                    <xdr:colOff>736600</xdr:colOff>
                    <xdr:row>60</xdr:row>
                    <xdr:rowOff>241300</xdr:rowOff>
                  </to>
                </anchor>
              </controlPr>
            </control>
          </mc:Choice>
        </mc:AlternateContent>
        <mc:AlternateContent xmlns:mc="http://schemas.openxmlformats.org/markup-compatibility/2006">
          <mc:Choice Requires="x14">
            <control shapeId="20530" r:id="rId20" name="Check Box 50">
              <controlPr locked="0" defaultSize="0" autoFill="0" autoLine="0" autoPict="0" altText="">
                <anchor moveWithCells="1">
                  <from>
                    <xdr:col>1</xdr:col>
                    <xdr:colOff>546100</xdr:colOff>
                    <xdr:row>60</xdr:row>
                    <xdr:rowOff>488950</xdr:rowOff>
                  </from>
                  <to>
                    <xdr:col>1</xdr:col>
                    <xdr:colOff>736600</xdr:colOff>
                    <xdr:row>61</xdr:row>
                    <xdr:rowOff>260350</xdr:rowOff>
                  </to>
                </anchor>
              </controlPr>
            </control>
          </mc:Choice>
        </mc:AlternateContent>
        <mc:AlternateContent xmlns:mc="http://schemas.openxmlformats.org/markup-compatibility/2006">
          <mc:Choice Requires="x14">
            <control shapeId="20546" r:id="rId21" name="Check Box 66">
              <controlPr locked="0" defaultSize="0" autoFill="0" autoLine="0" autoPict="0" altText="">
                <anchor moveWithCells="1">
                  <from>
                    <xdr:col>1</xdr:col>
                    <xdr:colOff>565150</xdr:colOff>
                    <xdr:row>58</xdr:row>
                    <xdr:rowOff>393700</xdr:rowOff>
                  </from>
                  <to>
                    <xdr:col>1</xdr:col>
                    <xdr:colOff>755650</xdr:colOff>
                    <xdr:row>59</xdr:row>
                    <xdr:rowOff>241300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68"/>
  <sheetViews>
    <sheetView showGridLines="0" zoomScaleNormal="100" workbookViewId="0">
      <selection activeCell="C5" sqref="C5"/>
    </sheetView>
  </sheetViews>
  <sheetFormatPr baseColWidth="10" defaultColWidth="10.81640625" defaultRowHeight="23.5" outlineLevelCol="1"/>
  <cols>
    <col min="1" max="1" width="1.1796875" style="189" customWidth="1"/>
    <col min="2" max="2" width="16.54296875" style="189" customWidth="1"/>
    <col min="3" max="3" width="68.453125" style="189" customWidth="1"/>
    <col min="4" max="4" width="1.453125" style="263" customWidth="1"/>
    <col min="5" max="5" width="1.1796875" style="263" customWidth="1"/>
    <col min="6" max="6" width="1.453125" style="189" hidden="1" customWidth="1" outlineLevel="1"/>
    <col min="7" max="7" width="69.453125" style="189" hidden="1" customWidth="1" outlineLevel="1"/>
    <col min="8" max="8" width="18.453125" style="189" hidden="1" customWidth="1" outlineLevel="1"/>
    <col min="9" max="9" width="1.453125" style="189" hidden="1" customWidth="1" outlineLevel="1"/>
    <col min="10" max="10" width="1.1796875" style="189" hidden="1" customWidth="1" outlineLevel="1"/>
    <col min="11" max="11" width="11.453125" style="189" hidden="1" customWidth="1" outlineLevel="1"/>
    <col min="12" max="12" width="10.81640625" style="189" collapsed="1"/>
    <col min="13" max="16384" width="10.81640625" style="189"/>
  </cols>
  <sheetData>
    <row r="1" spans="1:10" s="266" customFormat="1" ht="48.75" customHeight="1" thickBot="1">
      <c r="A1" s="265"/>
      <c r="B1" s="550" t="s">
        <v>1107</v>
      </c>
      <c r="C1" s="551"/>
      <c r="D1" s="140"/>
      <c r="E1" s="141"/>
      <c r="F1" s="284"/>
      <c r="G1" s="747" t="s">
        <v>608</v>
      </c>
      <c r="H1" s="747"/>
      <c r="I1" s="267"/>
      <c r="J1" s="265"/>
    </row>
    <row r="2" spans="1:10" s="266" customFormat="1" ht="32.25" customHeight="1" thickTop="1" thickBot="1">
      <c r="A2" s="265"/>
      <c r="B2" s="554" t="s">
        <v>268</v>
      </c>
      <c r="C2" s="554"/>
      <c r="D2" s="140"/>
      <c r="E2" s="141"/>
      <c r="F2" s="284"/>
      <c r="G2" s="587" t="s">
        <v>731</v>
      </c>
      <c r="H2" s="587"/>
      <c r="I2" s="5"/>
      <c r="J2" s="285"/>
    </row>
    <row r="3" spans="1:10" ht="42.75" customHeight="1" thickTop="1">
      <c r="A3" s="183"/>
      <c r="B3" s="665" t="s">
        <v>732</v>
      </c>
      <c r="C3" s="665"/>
      <c r="D3" s="204"/>
      <c r="E3" s="236"/>
      <c r="F3" s="187"/>
      <c r="G3" s="269" t="s">
        <v>733</v>
      </c>
      <c r="H3" s="270"/>
      <c r="I3" s="246"/>
      <c r="J3" s="183"/>
    </row>
    <row r="4" spans="1:10" ht="28.5" customHeight="1">
      <c r="A4" s="183"/>
      <c r="B4" s="271" t="s">
        <v>734</v>
      </c>
      <c r="C4" s="272"/>
      <c r="D4" s="204"/>
      <c r="E4" s="236"/>
      <c r="F4" s="187"/>
      <c r="G4" s="273" t="s">
        <v>506</v>
      </c>
      <c r="H4" s="433"/>
      <c r="I4" s="246"/>
      <c r="J4" s="183"/>
    </row>
    <row r="5" spans="1:10" ht="27.75" customHeight="1">
      <c r="A5" s="183"/>
      <c r="B5" s="271"/>
      <c r="C5" s="474"/>
      <c r="D5" s="204"/>
      <c r="E5" s="236"/>
      <c r="F5" s="187"/>
      <c r="G5" s="274" t="s">
        <v>507</v>
      </c>
      <c r="H5" s="434"/>
      <c r="I5" s="246"/>
      <c r="J5" s="183"/>
    </row>
    <row r="6" spans="1:10" ht="21" customHeight="1">
      <c r="A6" s="183"/>
      <c r="B6" s="271" t="s">
        <v>735</v>
      </c>
      <c r="C6" s="275"/>
      <c r="D6" s="204"/>
      <c r="E6" s="236"/>
      <c r="F6" s="187"/>
      <c r="G6" s="229"/>
      <c r="H6" s="136"/>
      <c r="I6" s="136"/>
      <c r="J6" s="183"/>
    </row>
    <row r="7" spans="1:10" ht="27" customHeight="1">
      <c r="A7" s="183"/>
      <c r="B7" s="187"/>
      <c r="C7" s="474"/>
      <c r="D7" s="204"/>
      <c r="E7" s="236"/>
      <c r="F7" s="187"/>
      <c r="G7" s="229"/>
      <c r="H7" s="136"/>
      <c r="I7" s="136"/>
      <c r="J7" s="183"/>
    </row>
    <row r="8" spans="1:10" ht="28.5" customHeight="1" thickBot="1">
      <c r="A8" s="183"/>
      <c r="B8" s="725"/>
      <c r="C8" s="725"/>
      <c r="D8" s="204"/>
      <c r="E8" s="236"/>
      <c r="F8" s="187"/>
      <c r="G8" s="757"/>
      <c r="H8" s="703"/>
      <c r="I8" s="215"/>
      <c r="J8" s="183"/>
    </row>
    <row r="9" spans="1:10" ht="31.5" customHeight="1" thickTop="1">
      <c r="A9" s="183"/>
      <c r="B9" s="720" t="s">
        <v>736</v>
      </c>
      <c r="C9" s="720"/>
      <c r="D9" s="204"/>
      <c r="E9" s="236"/>
      <c r="F9" s="187"/>
      <c r="G9" s="276" t="s">
        <v>737</v>
      </c>
      <c r="H9" s="433"/>
      <c r="I9" s="246"/>
      <c r="J9" s="183"/>
    </row>
    <row r="10" spans="1:10" ht="29">
      <c r="A10" s="183"/>
      <c r="B10" s="516" t="s">
        <v>269</v>
      </c>
      <c r="C10" s="136"/>
      <c r="D10" s="204"/>
      <c r="E10" s="236"/>
      <c r="F10" s="187"/>
      <c r="G10" s="277" t="s">
        <v>508</v>
      </c>
      <c r="H10" s="434"/>
      <c r="I10" s="246"/>
      <c r="J10" s="183"/>
    </row>
    <row r="11" spans="1:10" ht="113.25" customHeight="1">
      <c r="A11" s="183"/>
      <c r="B11" s="712"/>
      <c r="C11" s="712"/>
      <c r="D11" s="204"/>
      <c r="E11" s="236"/>
      <c r="F11" s="187"/>
      <c r="G11" s="214" t="s">
        <v>509</v>
      </c>
      <c r="H11" s="136"/>
      <c r="I11" s="136"/>
      <c r="J11" s="183"/>
    </row>
    <row r="12" spans="1:10" ht="24" customHeight="1">
      <c r="A12" s="183"/>
      <c r="B12" s="711" t="s">
        <v>271</v>
      </c>
      <c r="C12" s="711"/>
      <c r="D12" s="204"/>
      <c r="E12" s="236"/>
      <c r="F12" s="187"/>
      <c r="G12" s="712"/>
      <c r="H12" s="712"/>
      <c r="I12" s="167"/>
      <c r="J12" s="183"/>
    </row>
    <row r="13" spans="1:10" ht="135" customHeight="1">
      <c r="A13" s="183"/>
      <c r="B13" s="712"/>
      <c r="C13" s="712"/>
      <c r="D13" s="204"/>
      <c r="E13" s="236"/>
      <c r="F13" s="187"/>
      <c r="G13" s="712"/>
      <c r="H13" s="712"/>
      <c r="I13" s="167"/>
      <c r="J13" s="183"/>
    </row>
    <row r="14" spans="1:10" ht="19.5" customHeight="1">
      <c r="A14" s="183"/>
      <c r="B14" s="585"/>
      <c r="C14" s="585"/>
      <c r="D14" s="204"/>
      <c r="E14" s="236"/>
      <c r="F14" s="187"/>
      <c r="G14" s="84"/>
      <c r="H14" s="246"/>
      <c r="I14" s="246"/>
      <c r="J14" s="183"/>
    </row>
    <row r="15" spans="1:10" s="266" customFormat="1" ht="25.5" customHeight="1" thickBot="1">
      <c r="A15" s="265"/>
      <c r="B15" s="554" t="s">
        <v>272</v>
      </c>
      <c r="C15" s="554"/>
      <c r="D15" s="140"/>
      <c r="E15" s="141"/>
      <c r="F15" s="284"/>
      <c r="G15" s="268" t="s">
        <v>272</v>
      </c>
      <c r="H15" s="268"/>
      <c r="I15" s="5"/>
      <c r="J15" s="265"/>
    </row>
    <row r="16" spans="1:10" ht="14.25" customHeight="1" thickTop="1">
      <c r="A16" s="183"/>
      <c r="B16" s="187"/>
      <c r="C16" s="187"/>
      <c r="D16" s="204"/>
      <c r="E16" s="236"/>
      <c r="F16" s="187"/>
      <c r="G16" s="129"/>
      <c r="H16" s="278"/>
      <c r="I16" s="246"/>
      <c r="J16" s="183"/>
    </row>
    <row r="17" spans="1:10" ht="27" customHeight="1">
      <c r="A17" s="183"/>
      <c r="B17" s="665" t="s">
        <v>738</v>
      </c>
      <c r="C17" s="720"/>
      <c r="D17" s="75"/>
      <c r="E17" s="236"/>
      <c r="F17" s="187"/>
      <c r="G17" s="279" t="s">
        <v>739</v>
      </c>
      <c r="H17" s="433"/>
      <c r="I17" s="246"/>
      <c r="J17" s="183"/>
    </row>
    <row r="18" spans="1:10" ht="27" customHeight="1">
      <c r="A18" s="183"/>
      <c r="B18" s="753" t="s">
        <v>740</v>
      </c>
      <c r="C18" s="753"/>
      <c r="D18" s="204"/>
      <c r="E18" s="236"/>
      <c r="F18" s="187"/>
      <c r="G18" s="224" t="s">
        <v>550</v>
      </c>
      <c r="H18" s="433"/>
      <c r="I18" s="246"/>
      <c r="J18" s="183"/>
    </row>
    <row r="19" spans="1:10" ht="28.5" customHeight="1">
      <c r="A19" s="183"/>
      <c r="B19" s="585"/>
      <c r="C19" s="585"/>
      <c r="D19" s="204"/>
      <c r="E19" s="236"/>
      <c r="F19" s="187"/>
      <c r="G19" s="224" t="s">
        <v>741</v>
      </c>
      <c r="H19" s="433"/>
      <c r="I19" s="246"/>
      <c r="J19" s="183"/>
    </row>
    <row r="20" spans="1:10" ht="35.15" customHeight="1">
      <c r="A20" s="183"/>
      <c r="B20" s="243"/>
      <c r="C20" s="478" t="s">
        <v>273</v>
      </c>
      <c r="D20" s="204"/>
      <c r="E20" s="236"/>
      <c r="F20" s="187"/>
      <c r="G20" s="224" t="s">
        <v>742</v>
      </c>
      <c r="H20" s="433"/>
      <c r="I20" s="246"/>
      <c r="J20" s="183"/>
    </row>
    <row r="21" spans="1:10" ht="35.15" customHeight="1">
      <c r="A21" s="183"/>
      <c r="B21" s="244"/>
      <c r="C21" s="476" t="s">
        <v>274</v>
      </c>
      <c r="D21" s="204"/>
      <c r="E21" s="236"/>
      <c r="F21" s="187"/>
      <c r="G21" s="224" t="s">
        <v>743</v>
      </c>
      <c r="H21" s="434"/>
      <c r="I21" s="246"/>
      <c r="J21" s="183"/>
    </row>
    <row r="22" spans="1:10" ht="35.15" customHeight="1">
      <c r="A22" s="183"/>
      <c r="B22" s="244"/>
      <c r="C22" s="476" t="s">
        <v>275</v>
      </c>
      <c r="D22" s="204"/>
      <c r="E22" s="236"/>
      <c r="F22" s="187"/>
      <c r="G22" s="224" t="s">
        <v>744</v>
      </c>
      <c r="H22" s="434"/>
      <c r="I22" s="246"/>
      <c r="J22" s="183"/>
    </row>
    <row r="23" spans="1:10" ht="35.15" customHeight="1">
      <c r="A23" s="183"/>
      <c r="B23" s="245"/>
      <c r="C23" s="128" t="s">
        <v>276</v>
      </c>
      <c r="D23" s="204"/>
      <c r="E23" s="236"/>
      <c r="F23" s="187"/>
      <c r="G23" s="224" t="s">
        <v>745</v>
      </c>
      <c r="H23" s="434"/>
      <c r="I23" s="246"/>
      <c r="J23" s="183"/>
    </row>
    <row r="24" spans="1:10" ht="43.5" customHeight="1">
      <c r="A24" s="183"/>
      <c r="B24" s="245"/>
      <c r="C24" s="128" t="s">
        <v>746</v>
      </c>
      <c r="D24" s="204"/>
      <c r="E24" s="236"/>
      <c r="F24" s="187"/>
      <c r="G24" s="214" t="s">
        <v>410</v>
      </c>
      <c r="H24" s="246"/>
      <c r="I24" s="246"/>
      <c r="J24" s="183"/>
    </row>
    <row r="25" spans="1:10" ht="35.15" customHeight="1">
      <c r="A25" s="183"/>
      <c r="B25" s="245"/>
      <c r="C25" s="476" t="s">
        <v>432</v>
      </c>
      <c r="D25" s="204"/>
      <c r="E25" s="280"/>
      <c r="F25" s="187"/>
      <c r="G25" s="712"/>
      <c r="H25" s="712"/>
      <c r="I25" s="84"/>
      <c r="J25" s="183"/>
    </row>
    <row r="26" spans="1:10" ht="35.15" customHeight="1">
      <c r="A26" s="183"/>
      <c r="B26" s="245"/>
      <c r="C26" s="476" t="s">
        <v>277</v>
      </c>
      <c r="D26" s="204"/>
      <c r="E26" s="280"/>
      <c r="F26" s="187"/>
      <c r="G26" s="712"/>
      <c r="H26" s="712"/>
      <c r="I26" s="84"/>
      <c r="J26" s="183"/>
    </row>
    <row r="27" spans="1:10" ht="35.15" customHeight="1">
      <c r="A27" s="183"/>
      <c r="B27" s="243"/>
      <c r="C27" s="478" t="s">
        <v>747</v>
      </c>
      <c r="D27" s="204"/>
      <c r="E27" s="280"/>
      <c r="F27" s="187"/>
      <c r="G27" s="712"/>
      <c r="H27" s="712"/>
      <c r="I27" s="84"/>
      <c r="J27" s="183"/>
    </row>
    <row r="28" spans="1:10" ht="35.15" customHeight="1">
      <c r="A28" s="183"/>
      <c r="B28" s="244"/>
      <c r="C28" s="476" t="s">
        <v>444</v>
      </c>
      <c r="D28" s="204"/>
      <c r="E28" s="280"/>
      <c r="F28" s="187"/>
      <c r="G28" s="712"/>
      <c r="H28" s="712"/>
      <c r="I28" s="84"/>
      <c r="J28" s="183"/>
    </row>
    <row r="29" spans="1:10" ht="35.15" customHeight="1">
      <c r="A29" s="183"/>
      <c r="B29" s="281"/>
      <c r="C29" s="477" t="s">
        <v>278</v>
      </c>
      <c r="D29" s="204"/>
      <c r="E29" s="280"/>
      <c r="F29" s="187"/>
      <c r="G29" s="712"/>
      <c r="H29" s="712"/>
      <c r="I29" s="84"/>
      <c r="J29" s="183"/>
    </row>
    <row r="30" spans="1:10" ht="12.75" customHeight="1">
      <c r="A30" s="183"/>
      <c r="B30" s="187"/>
      <c r="C30" s="187"/>
      <c r="D30" s="204"/>
      <c r="E30" s="280"/>
      <c r="F30" s="187"/>
      <c r="G30" s="712"/>
      <c r="H30" s="712"/>
      <c r="I30" s="84"/>
      <c r="J30" s="183"/>
    </row>
    <row r="31" spans="1:10">
      <c r="A31" s="183"/>
      <c r="B31" s="654" t="s">
        <v>748</v>
      </c>
      <c r="C31" s="654"/>
      <c r="D31" s="187"/>
      <c r="E31" s="280"/>
      <c r="F31" s="187"/>
      <c r="G31" s="712"/>
      <c r="H31" s="712"/>
      <c r="I31" s="84"/>
      <c r="J31" s="183"/>
    </row>
    <row r="32" spans="1:10" ht="157.5" customHeight="1">
      <c r="A32" s="183"/>
      <c r="B32" s="712"/>
      <c r="C32" s="712"/>
      <c r="D32" s="282"/>
      <c r="E32" s="280"/>
      <c r="F32" s="187"/>
      <c r="G32" s="187"/>
      <c r="H32" s="187"/>
      <c r="I32" s="187"/>
      <c r="J32" s="183"/>
    </row>
    <row r="33" spans="1:10" ht="15.75" customHeight="1">
      <c r="A33" s="183"/>
      <c r="B33" s="187"/>
      <c r="C33" s="187"/>
      <c r="D33" s="204"/>
      <c r="E33" s="236"/>
      <c r="F33" s="187"/>
      <c r="G33" s="187"/>
      <c r="H33" s="187"/>
      <c r="I33" s="187"/>
      <c r="J33" s="183"/>
    </row>
    <row r="34" spans="1:10">
      <c r="A34" s="183"/>
      <c r="B34" s="750" t="s">
        <v>749</v>
      </c>
      <c r="C34" s="750"/>
      <c r="D34" s="204"/>
      <c r="E34" s="236"/>
      <c r="F34" s="187"/>
      <c r="G34" s="187"/>
      <c r="H34" s="187"/>
      <c r="I34" s="187"/>
      <c r="J34" s="183"/>
    </row>
    <row r="35" spans="1:10" ht="30.75" customHeight="1">
      <c r="A35" s="183"/>
      <c r="B35" s="751" t="s">
        <v>443</v>
      </c>
      <c r="C35" s="751"/>
      <c r="D35" s="204"/>
      <c r="E35" s="236"/>
      <c r="F35" s="187"/>
      <c r="G35" s="187"/>
      <c r="H35" s="187"/>
      <c r="I35" s="187"/>
      <c r="J35" s="183"/>
    </row>
    <row r="36" spans="1:10" ht="37.5" customHeight="1">
      <c r="A36" s="183"/>
      <c r="B36" s="243"/>
      <c r="C36" s="752" t="s">
        <v>750</v>
      </c>
      <c r="D36" s="752"/>
      <c r="E36" s="283"/>
      <c r="F36" s="187"/>
      <c r="G36" s="187"/>
      <c r="H36" s="187"/>
      <c r="I36" s="187"/>
      <c r="J36" s="183"/>
    </row>
    <row r="37" spans="1:10" ht="42" customHeight="1">
      <c r="A37" s="183"/>
      <c r="B37" s="244"/>
      <c r="C37" s="749" t="s">
        <v>751</v>
      </c>
      <c r="D37" s="749"/>
      <c r="E37" s="283"/>
      <c r="F37" s="187"/>
      <c r="G37" s="187"/>
      <c r="H37" s="187"/>
      <c r="I37" s="187"/>
      <c r="J37" s="183"/>
    </row>
    <row r="38" spans="1:10" ht="33" customHeight="1">
      <c r="A38" s="183"/>
      <c r="B38" s="244"/>
      <c r="C38" s="749" t="s">
        <v>752</v>
      </c>
      <c r="D38" s="749"/>
      <c r="E38" s="283"/>
      <c r="F38" s="187"/>
      <c r="G38" s="187"/>
      <c r="H38" s="187"/>
      <c r="I38" s="187"/>
      <c r="J38" s="183"/>
    </row>
    <row r="39" spans="1:10" ht="33" customHeight="1">
      <c r="A39" s="183"/>
      <c r="B39" s="245"/>
      <c r="C39" s="547" t="s">
        <v>753</v>
      </c>
      <c r="D39" s="547"/>
      <c r="E39" s="283"/>
      <c r="F39" s="187"/>
      <c r="G39" s="187"/>
      <c r="H39" s="187"/>
      <c r="I39" s="187"/>
      <c r="J39" s="183"/>
    </row>
    <row r="40" spans="1:10" ht="33" customHeight="1">
      <c r="A40" s="183"/>
      <c r="B40" s="245"/>
      <c r="C40" s="128" t="s">
        <v>754</v>
      </c>
      <c r="D40" s="128"/>
      <c r="E40" s="283"/>
      <c r="F40" s="187"/>
      <c r="G40" s="187"/>
      <c r="H40" s="187"/>
      <c r="I40" s="187"/>
      <c r="J40" s="183"/>
    </row>
    <row r="41" spans="1:10" ht="33" customHeight="1">
      <c r="A41" s="183"/>
      <c r="B41" s="245"/>
      <c r="C41" s="749" t="s">
        <v>754</v>
      </c>
      <c r="D41" s="749"/>
      <c r="E41" s="283"/>
      <c r="F41" s="187"/>
      <c r="G41" s="187"/>
      <c r="H41" s="187"/>
      <c r="I41" s="187"/>
      <c r="J41" s="183"/>
    </row>
    <row r="42" spans="1:10" ht="33" customHeight="1">
      <c r="A42" s="183"/>
      <c r="B42" s="247"/>
      <c r="C42" s="756" t="s">
        <v>755</v>
      </c>
      <c r="D42" s="756"/>
      <c r="E42" s="283"/>
      <c r="F42" s="187"/>
      <c r="G42" s="187"/>
      <c r="H42" s="187"/>
      <c r="I42" s="187"/>
      <c r="J42" s="183"/>
    </row>
    <row r="43" spans="1:10" ht="17.25" customHeight="1">
      <c r="A43" s="183"/>
      <c r="B43" s="187"/>
      <c r="C43" s="754"/>
      <c r="D43" s="754"/>
      <c r="E43" s="236"/>
      <c r="F43" s="187"/>
      <c r="G43" s="187"/>
      <c r="H43" s="187"/>
      <c r="I43" s="187"/>
      <c r="J43" s="183"/>
    </row>
    <row r="44" spans="1:10" ht="11.25" customHeight="1">
      <c r="A44" s="183"/>
      <c r="B44" s="654" t="s">
        <v>748</v>
      </c>
      <c r="C44" s="654"/>
      <c r="D44" s="654"/>
      <c r="E44" s="236"/>
      <c r="F44" s="187"/>
      <c r="G44" s="187"/>
      <c r="H44" s="187"/>
      <c r="I44" s="187"/>
      <c r="J44" s="183"/>
    </row>
    <row r="45" spans="1:10" ht="156" customHeight="1">
      <c r="A45" s="183"/>
      <c r="B45" s="712"/>
      <c r="C45" s="712"/>
      <c r="E45" s="236"/>
      <c r="F45" s="187"/>
      <c r="G45" s="187"/>
      <c r="H45" s="187"/>
      <c r="I45" s="187"/>
      <c r="J45" s="183"/>
    </row>
    <row r="46" spans="1:10" ht="14.25" customHeight="1">
      <c r="A46" s="183"/>
      <c r="B46" s="187"/>
      <c r="C46" s="187"/>
      <c r="D46" s="204"/>
      <c r="E46" s="236"/>
      <c r="F46" s="187"/>
      <c r="G46" s="187"/>
      <c r="H46" s="187"/>
      <c r="I46" s="187"/>
      <c r="J46" s="183"/>
    </row>
    <row r="47" spans="1:10" ht="16.5" customHeight="1">
      <c r="A47" s="183"/>
      <c r="B47" s="750" t="s">
        <v>756</v>
      </c>
      <c r="C47" s="750"/>
      <c r="D47" s="204"/>
      <c r="E47" s="236"/>
      <c r="F47" s="187"/>
      <c r="G47" s="187"/>
      <c r="H47" s="187"/>
      <c r="I47" s="187"/>
      <c r="J47" s="183"/>
    </row>
    <row r="48" spans="1:10" ht="16.5" customHeight="1">
      <c r="A48" s="183"/>
      <c r="B48" s="751" t="s">
        <v>757</v>
      </c>
      <c r="C48" s="751"/>
      <c r="D48" s="204"/>
      <c r="E48" s="236"/>
      <c r="F48" s="187"/>
      <c r="G48" s="187"/>
      <c r="H48" s="187"/>
      <c r="I48" s="187"/>
      <c r="J48" s="183"/>
    </row>
    <row r="49" spans="1:10" ht="29.25" customHeight="1">
      <c r="A49" s="183"/>
      <c r="B49" s="243"/>
      <c r="C49" s="752" t="s">
        <v>758</v>
      </c>
      <c r="D49" s="752"/>
      <c r="E49" s="236"/>
      <c r="F49" s="187"/>
      <c r="G49" s="187"/>
      <c r="H49" s="187"/>
      <c r="I49" s="187"/>
      <c r="J49" s="183"/>
    </row>
    <row r="50" spans="1:10" ht="26.25" customHeight="1">
      <c r="A50" s="183"/>
      <c r="B50" s="244"/>
      <c r="C50" s="749" t="s">
        <v>759</v>
      </c>
      <c r="D50" s="749"/>
      <c r="E50" s="236"/>
      <c r="F50" s="187"/>
      <c r="G50" s="187"/>
      <c r="H50" s="187"/>
      <c r="I50" s="187"/>
      <c r="J50" s="183"/>
    </row>
    <row r="51" spans="1:10" ht="26.25" customHeight="1">
      <c r="A51" s="183"/>
      <c r="B51" s="245"/>
      <c r="C51" s="749" t="s">
        <v>760</v>
      </c>
      <c r="D51" s="749"/>
      <c r="E51" s="236"/>
      <c r="F51" s="187"/>
      <c r="G51" s="187"/>
      <c r="H51" s="187"/>
      <c r="I51" s="187"/>
      <c r="J51" s="183"/>
    </row>
    <row r="52" spans="1:10" ht="26.25" customHeight="1">
      <c r="A52" s="183"/>
      <c r="B52" s="247"/>
      <c r="C52" s="749" t="s">
        <v>761</v>
      </c>
      <c r="D52" s="749"/>
      <c r="E52" s="236"/>
      <c r="F52" s="187"/>
      <c r="G52" s="187"/>
      <c r="H52" s="187"/>
      <c r="I52" s="187"/>
      <c r="J52" s="183"/>
    </row>
    <row r="53" spans="1:10" ht="30.75" customHeight="1">
      <c r="A53" s="183"/>
      <c r="B53" s="244"/>
      <c r="C53" s="749" t="s">
        <v>762</v>
      </c>
      <c r="D53" s="749"/>
      <c r="E53" s="236"/>
      <c r="F53" s="187"/>
      <c r="G53" s="187"/>
      <c r="H53" s="187"/>
      <c r="I53" s="187"/>
      <c r="J53" s="183"/>
    </row>
    <row r="54" spans="1:10" ht="24" customHeight="1">
      <c r="A54" s="183"/>
      <c r="B54" s="84" t="s">
        <v>270</v>
      </c>
      <c r="C54" s="246"/>
      <c r="D54" s="246"/>
      <c r="E54" s="236"/>
      <c r="F54" s="187"/>
      <c r="G54" s="187"/>
      <c r="H54" s="187"/>
      <c r="I54" s="187"/>
      <c r="J54" s="183"/>
    </row>
    <row r="55" spans="1:10" ht="102.75" customHeight="1">
      <c r="A55" s="183"/>
      <c r="B55" s="701"/>
      <c r="C55" s="701"/>
      <c r="D55" s="246"/>
      <c r="E55" s="236"/>
      <c r="F55" s="187"/>
      <c r="G55" s="187"/>
      <c r="H55" s="187"/>
      <c r="I55" s="187"/>
      <c r="J55" s="183"/>
    </row>
    <row r="56" spans="1:10" ht="27" customHeight="1">
      <c r="A56" s="183"/>
      <c r="B56" s="755" t="s">
        <v>763</v>
      </c>
      <c r="C56" s="755"/>
      <c r="D56" s="204"/>
      <c r="E56" s="236"/>
      <c r="F56" s="187"/>
      <c r="G56" s="187"/>
      <c r="H56" s="187"/>
      <c r="I56" s="187"/>
      <c r="J56" s="183"/>
    </row>
    <row r="57" spans="1:10" ht="30" customHeight="1">
      <c r="A57" s="183"/>
      <c r="B57" s="751" t="s">
        <v>757</v>
      </c>
      <c r="C57" s="751"/>
      <c r="D57" s="204"/>
      <c r="E57" s="236"/>
      <c r="F57" s="187"/>
      <c r="G57" s="187"/>
      <c r="H57" s="187"/>
      <c r="I57" s="187"/>
      <c r="J57" s="183"/>
    </row>
    <row r="58" spans="1:10" ht="40" customHeight="1">
      <c r="A58" s="183"/>
      <c r="B58" s="243"/>
      <c r="C58" s="478" t="s">
        <v>764</v>
      </c>
      <c r="D58" s="204"/>
      <c r="E58" s="236"/>
      <c r="F58" s="187"/>
      <c r="G58" s="187"/>
      <c r="H58" s="187"/>
      <c r="I58" s="187"/>
      <c r="J58" s="183"/>
    </row>
    <row r="59" spans="1:10" ht="40" customHeight="1">
      <c r="A59" s="183"/>
      <c r="B59" s="244"/>
      <c r="C59" s="128" t="s">
        <v>279</v>
      </c>
      <c r="D59" s="204"/>
      <c r="E59" s="236"/>
      <c r="F59" s="187"/>
      <c r="G59" s="187"/>
      <c r="H59" s="187"/>
      <c r="I59" s="187"/>
      <c r="J59" s="183"/>
    </row>
    <row r="60" spans="1:10" ht="40" customHeight="1">
      <c r="A60" s="183"/>
      <c r="B60" s="244"/>
      <c r="C60" s="476" t="s">
        <v>765</v>
      </c>
      <c r="D60" s="204"/>
      <c r="E60" s="236"/>
      <c r="F60" s="187"/>
      <c r="G60" s="187"/>
      <c r="H60" s="187"/>
      <c r="I60" s="187"/>
      <c r="J60" s="183"/>
    </row>
    <row r="61" spans="1:10" ht="40" customHeight="1">
      <c r="A61" s="183"/>
      <c r="B61" s="245"/>
      <c r="C61" s="476" t="s">
        <v>766</v>
      </c>
      <c r="D61" s="204"/>
      <c r="E61" s="236"/>
      <c r="F61" s="187"/>
      <c r="G61" s="187"/>
      <c r="H61" s="187"/>
      <c r="I61" s="187"/>
      <c r="J61" s="183"/>
    </row>
    <row r="62" spans="1:10" ht="40" customHeight="1">
      <c r="A62" s="183"/>
      <c r="B62" s="245"/>
      <c r="C62" s="476" t="s">
        <v>767</v>
      </c>
      <c r="D62" s="204"/>
      <c r="E62" s="236"/>
      <c r="F62" s="187"/>
      <c r="G62" s="187"/>
      <c r="H62" s="187"/>
      <c r="I62" s="187"/>
      <c r="J62" s="183"/>
    </row>
    <row r="63" spans="1:10" ht="39.75" customHeight="1">
      <c r="A63" s="183"/>
      <c r="B63" s="247"/>
      <c r="C63" s="129" t="s">
        <v>444</v>
      </c>
      <c r="D63" s="204"/>
      <c r="E63" s="236"/>
      <c r="F63" s="187"/>
      <c r="G63" s="187"/>
      <c r="H63" s="187"/>
      <c r="I63" s="187"/>
      <c r="J63" s="183"/>
    </row>
    <row r="64" spans="1:10" ht="12.75" customHeight="1">
      <c r="A64" s="183"/>
      <c r="B64" s="187"/>
      <c r="C64" s="754"/>
      <c r="D64" s="754"/>
      <c r="E64" s="236"/>
      <c r="F64" s="187"/>
      <c r="G64" s="187"/>
      <c r="H64" s="187"/>
      <c r="I64" s="187"/>
      <c r="J64" s="183"/>
    </row>
    <row r="65" spans="1:10">
      <c r="A65" s="183"/>
      <c r="B65" s="654" t="s">
        <v>748</v>
      </c>
      <c r="C65" s="654"/>
      <c r="D65" s="654"/>
      <c r="E65" s="236"/>
      <c r="F65" s="187"/>
      <c r="G65" s="187"/>
      <c r="H65" s="187"/>
      <c r="I65" s="187"/>
      <c r="J65" s="183"/>
    </row>
    <row r="66" spans="1:10" ht="128.25" customHeight="1">
      <c r="A66" s="183"/>
      <c r="B66" s="712"/>
      <c r="C66" s="712"/>
      <c r="E66" s="236"/>
      <c r="F66" s="187"/>
      <c r="G66" s="187"/>
      <c r="H66" s="187"/>
      <c r="I66" s="187"/>
      <c r="J66" s="183"/>
    </row>
    <row r="67" spans="1:10">
      <c r="A67" s="236"/>
      <c r="B67" s="187"/>
      <c r="C67" s="204"/>
      <c r="D67" s="187"/>
      <c r="E67" s="236"/>
      <c r="F67" s="187"/>
      <c r="G67" s="187"/>
      <c r="H67" s="187"/>
      <c r="I67" s="187"/>
      <c r="J67" s="183"/>
    </row>
    <row r="68" spans="1:10">
      <c r="A68" s="236"/>
      <c r="B68" s="187"/>
      <c r="C68" s="204"/>
      <c r="D68" s="187"/>
      <c r="E68" s="236"/>
      <c r="F68" s="187"/>
      <c r="G68" s="187"/>
      <c r="H68" s="187"/>
      <c r="I68" s="187"/>
      <c r="J68" s="183"/>
    </row>
  </sheetData>
  <sheetProtection algorithmName="SHA-512" hashValue="idtTtdJGiuuxxZ4iO3oCvvYOp1FXvsldzJpKPRWB1Gho2q40VLy75CPQcSpbKO2EZibLYhvcg37V/xNR3HHLUw==" saltValue="IzcSULfeK9LSwA4WmhOGRg==" spinCount="100000" sheet="1" formatRows="0" selectLockedCells="1"/>
  <mergeCells count="44">
    <mergeCell ref="G25:H31"/>
    <mergeCell ref="B1:C1"/>
    <mergeCell ref="G1:H1"/>
    <mergeCell ref="B2:C2"/>
    <mergeCell ref="G2:H2"/>
    <mergeCell ref="B3:C3"/>
    <mergeCell ref="B8:C8"/>
    <mergeCell ref="G8:H8"/>
    <mergeCell ref="B9:C9"/>
    <mergeCell ref="B31:C31"/>
    <mergeCell ref="B13:C13"/>
    <mergeCell ref="B19:C19"/>
    <mergeCell ref="G12:H13"/>
    <mergeCell ref="B11:C11"/>
    <mergeCell ref="B14:C14"/>
    <mergeCell ref="B12:C12"/>
    <mergeCell ref="B32:C32"/>
    <mergeCell ref="B17:C17"/>
    <mergeCell ref="B15:C15"/>
    <mergeCell ref="B66:C66"/>
    <mergeCell ref="B65:D65"/>
    <mergeCell ref="B18:C18"/>
    <mergeCell ref="B35:C35"/>
    <mergeCell ref="B57:C57"/>
    <mergeCell ref="C64:D64"/>
    <mergeCell ref="B56:C56"/>
    <mergeCell ref="C41:D41"/>
    <mergeCell ref="B45:C45"/>
    <mergeCell ref="C42:D42"/>
    <mergeCell ref="C43:D43"/>
    <mergeCell ref="B44:D44"/>
    <mergeCell ref="C36:D36"/>
    <mergeCell ref="C37:D37"/>
    <mergeCell ref="C38:D38"/>
    <mergeCell ref="C39:D39"/>
    <mergeCell ref="B34:C34"/>
    <mergeCell ref="B55:C55"/>
    <mergeCell ref="C52:D52"/>
    <mergeCell ref="B47:C47"/>
    <mergeCell ref="B48:C48"/>
    <mergeCell ref="C49:D49"/>
    <mergeCell ref="C50:D50"/>
    <mergeCell ref="C53:D53"/>
    <mergeCell ref="C51:D51"/>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14:I14 H9:I10 H4:I5 I16:I24 H16:H23" xr:uid="{94FFE296-9BD1-439A-8588-A9CE04852AC2}">
      <formula1>OuiNon</formula1>
    </dataValidation>
  </dataValidations>
  <pageMargins left="0.7" right="0.7" top="0.75" bottom="0.7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793750</xdr:colOff>
                    <xdr:row>22</xdr:row>
                    <xdr:rowOff>88900</xdr:rowOff>
                  </from>
                  <to>
                    <xdr:col>1</xdr:col>
                    <xdr:colOff>984250</xdr:colOff>
                    <xdr:row>22</xdr:row>
                    <xdr:rowOff>355600</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793750</xdr:colOff>
                    <xdr:row>24</xdr:row>
                    <xdr:rowOff>107950</xdr:rowOff>
                  </from>
                  <to>
                    <xdr:col>1</xdr:col>
                    <xdr:colOff>984250</xdr:colOff>
                    <xdr:row>24</xdr:row>
                    <xdr:rowOff>355600</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793750</xdr:colOff>
                    <xdr:row>25</xdr:row>
                    <xdr:rowOff>107950</xdr:rowOff>
                  </from>
                  <to>
                    <xdr:col>1</xdr:col>
                    <xdr:colOff>984250</xdr:colOff>
                    <xdr:row>25</xdr:row>
                    <xdr:rowOff>374650</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793750</xdr:colOff>
                    <xdr:row>26</xdr:row>
                    <xdr:rowOff>88900</xdr:rowOff>
                  </from>
                  <to>
                    <xdr:col>1</xdr:col>
                    <xdr:colOff>984250</xdr:colOff>
                    <xdr:row>26</xdr:row>
                    <xdr:rowOff>355600</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793750</xdr:colOff>
                    <xdr:row>27</xdr:row>
                    <xdr:rowOff>107950</xdr:rowOff>
                  </from>
                  <to>
                    <xdr:col>1</xdr:col>
                    <xdr:colOff>984250</xdr:colOff>
                    <xdr:row>27</xdr:row>
                    <xdr:rowOff>374650</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793750</xdr:colOff>
                    <xdr:row>28</xdr:row>
                    <xdr:rowOff>107950</xdr:rowOff>
                  </from>
                  <to>
                    <xdr:col>1</xdr:col>
                    <xdr:colOff>984250</xdr:colOff>
                    <xdr:row>28</xdr:row>
                    <xdr:rowOff>374650</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793750</xdr:colOff>
                    <xdr:row>23</xdr:row>
                    <xdr:rowOff>152400</xdr:rowOff>
                  </from>
                  <to>
                    <xdr:col>1</xdr:col>
                    <xdr:colOff>984250</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793750</xdr:colOff>
                    <xdr:row>35</xdr:row>
                    <xdr:rowOff>76200</xdr:rowOff>
                  </from>
                  <to>
                    <xdr:col>1</xdr:col>
                    <xdr:colOff>984250</xdr:colOff>
                    <xdr:row>35</xdr:row>
                    <xdr:rowOff>336550</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793750</xdr:colOff>
                    <xdr:row>36</xdr:row>
                    <xdr:rowOff>76200</xdr:rowOff>
                  </from>
                  <to>
                    <xdr:col>1</xdr:col>
                    <xdr:colOff>984250</xdr:colOff>
                    <xdr:row>36</xdr:row>
                    <xdr:rowOff>336550</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793750</xdr:colOff>
                    <xdr:row>38</xdr:row>
                    <xdr:rowOff>107950</xdr:rowOff>
                  </from>
                  <to>
                    <xdr:col>1</xdr:col>
                    <xdr:colOff>984250</xdr:colOff>
                    <xdr:row>38</xdr:row>
                    <xdr:rowOff>355600</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88900</xdr:rowOff>
                  </from>
                  <to>
                    <xdr:col>1</xdr:col>
                    <xdr:colOff>990600</xdr:colOff>
                    <xdr:row>41</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76200</xdr:rowOff>
                  </from>
                  <to>
                    <xdr:col>1</xdr:col>
                    <xdr:colOff>990600</xdr:colOff>
                    <xdr:row>40</xdr:row>
                    <xdr:rowOff>336550</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793750</xdr:colOff>
                    <xdr:row>37</xdr:row>
                    <xdr:rowOff>88900</xdr:rowOff>
                  </from>
                  <to>
                    <xdr:col>1</xdr:col>
                    <xdr:colOff>984250</xdr:colOff>
                    <xdr:row>37</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57</xdr:row>
                    <xdr:rowOff>107950</xdr:rowOff>
                  </from>
                  <to>
                    <xdr:col>1</xdr:col>
                    <xdr:colOff>990600</xdr:colOff>
                    <xdr:row>57</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59</xdr:row>
                    <xdr:rowOff>88900</xdr:rowOff>
                  </from>
                  <to>
                    <xdr:col>1</xdr:col>
                    <xdr:colOff>990600</xdr:colOff>
                    <xdr:row>59</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60</xdr:row>
                    <xdr:rowOff>127000</xdr:rowOff>
                  </from>
                  <to>
                    <xdr:col>1</xdr:col>
                    <xdr:colOff>990600</xdr:colOff>
                    <xdr:row>60</xdr:row>
                    <xdr:rowOff>381000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812800</xdr:colOff>
                    <xdr:row>62</xdr:row>
                    <xdr:rowOff>114300</xdr:rowOff>
                  </from>
                  <to>
                    <xdr:col>1</xdr:col>
                    <xdr:colOff>1003300</xdr:colOff>
                    <xdr:row>62</xdr:row>
                    <xdr:rowOff>374650</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812800</xdr:colOff>
                    <xdr:row>61</xdr:row>
                    <xdr:rowOff>88900</xdr:rowOff>
                  </from>
                  <to>
                    <xdr:col>1</xdr:col>
                    <xdr:colOff>1003300</xdr:colOff>
                    <xdr:row>61</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58</xdr:row>
                    <xdr:rowOff>88900</xdr:rowOff>
                  </from>
                  <to>
                    <xdr:col>1</xdr:col>
                    <xdr:colOff>990600</xdr:colOff>
                    <xdr:row>58</xdr:row>
                    <xdr:rowOff>336550</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793750</xdr:colOff>
                    <xdr:row>19</xdr:row>
                    <xdr:rowOff>88900</xdr:rowOff>
                  </from>
                  <to>
                    <xdr:col>1</xdr:col>
                    <xdr:colOff>984250</xdr:colOff>
                    <xdr:row>19</xdr:row>
                    <xdr:rowOff>355600</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88900</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793750</xdr:colOff>
                    <xdr:row>21</xdr:row>
                    <xdr:rowOff>107950</xdr:rowOff>
                  </from>
                  <to>
                    <xdr:col>1</xdr:col>
                    <xdr:colOff>984250</xdr:colOff>
                    <xdr:row>21</xdr:row>
                    <xdr:rowOff>355600</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76200</xdr:rowOff>
                  </from>
                  <to>
                    <xdr:col>1</xdr:col>
                    <xdr:colOff>990600</xdr:colOff>
                    <xdr:row>39</xdr:row>
                    <xdr:rowOff>336550</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793750</xdr:colOff>
                    <xdr:row>48</xdr:row>
                    <xdr:rowOff>76200</xdr:rowOff>
                  </from>
                  <to>
                    <xdr:col>1</xdr:col>
                    <xdr:colOff>984250</xdr:colOff>
                    <xdr:row>48</xdr:row>
                    <xdr:rowOff>336550</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793750</xdr:colOff>
                    <xdr:row>49</xdr:row>
                    <xdr:rowOff>76200</xdr:rowOff>
                  </from>
                  <to>
                    <xdr:col>1</xdr:col>
                    <xdr:colOff>984250</xdr:colOff>
                    <xdr:row>50</xdr:row>
                    <xdr:rowOff>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793750</xdr:colOff>
                    <xdr:row>52</xdr:row>
                    <xdr:rowOff>88900</xdr:rowOff>
                  </from>
                  <to>
                    <xdr:col>1</xdr:col>
                    <xdr:colOff>984250</xdr:colOff>
                    <xdr:row>52</xdr:row>
                    <xdr:rowOff>342900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51</xdr:row>
                    <xdr:rowOff>50800</xdr:rowOff>
                  </from>
                  <to>
                    <xdr:col>1</xdr:col>
                    <xdr:colOff>990600</xdr:colOff>
                    <xdr:row>51</xdr:row>
                    <xdr:rowOff>304800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50</xdr:row>
                    <xdr:rowOff>76200</xdr:rowOff>
                  </from>
                  <to>
                    <xdr:col>1</xdr:col>
                    <xdr:colOff>990600</xdr:colOff>
                    <xdr:row>51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CCA7-73C4-4890-9EF0-0AEF20E36455}">
  <sheetPr codeName="Feuil7">
    <tabColor theme="4"/>
    <pageSetUpPr fitToPage="1"/>
  </sheetPr>
  <dimension ref="A1:Q24"/>
  <sheetViews>
    <sheetView showGridLines="0" zoomScaleNormal="100" workbookViewId="0">
      <selection activeCell="B6" sqref="B6"/>
    </sheetView>
  </sheetViews>
  <sheetFormatPr baseColWidth="10" defaultColWidth="11.453125" defaultRowHeight="23.5" outlineLevelCol="1"/>
  <cols>
    <col min="1" max="1" width="1.1796875" style="189" customWidth="1"/>
    <col min="2" max="2" width="11.81640625" style="189" customWidth="1"/>
    <col min="3" max="3" width="13.54296875" style="189" customWidth="1"/>
    <col min="4" max="4" width="12.453125" style="189" customWidth="1"/>
    <col min="5" max="5" width="12" style="189" customWidth="1"/>
    <col min="6" max="7" width="11.453125" style="189" customWidth="1"/>
    <col min="8" max="8" width="12.54296875" style="189" customWidth="1"/>
    <col min="9" max="9" width="1.7265625" style="263" customWidth="1"/>
    <col min="10" max="10" width="1.1796875" style="189" customWidth="1"/>
    <col min="11" max="11" width="1.453125" style="189" hidden="1" customWidth="1" outlineLevel="1"/>
    <col min="12" max="12" width="80.1796875" style="189" hidden="1" customWidth="1" outlineLevel="1"/>
    <col min="13" max="13" width="17.453125" style="189" hidden="1" customWidth="1" outlineLevel="1"/>
    <col min="14" max="14" width="1.453125" style="263" hidden="1" customWidth="1" outlineLevel="1"/>
    <col min="15" max="15" width="1.1796875" style="189" hidden="1" customWidth="1" outlineLevel="1"/>
    <col min="16" max="16" width="6.81640625" style="189" hidden="1" customWidth="1" outlineLevel="1"/>
    <col min="17" max="17" width="11.453125" style="189" collapsed="1"/>
    <col min="18" max="16384" width="11.453125" style="189"/>
  </cols>
  <sheetData>
    <row r="1" spans="1:17" ht="44.25" customHeight="1" thickBot="1">
      <c r="A1" s="183"/>
      <c r="B1" s="550" t="s">
        <v>1107</v>
      </c>
      <c r="C1" s="551"/>
      <c r="D1" s="551"/>
      <c r="E1" s="551"/>
      <c r="F1" s="551"/>
      <c r="G1" s="551"/>
      <c r="H1" s="551"/>
      <c r="I1" s="204"/>
      <c r="J1" s="183"/>
      <c r="K1" s="187"/>
      <c r="L1" s="173" t="s">
        <v>577</v>
      </c>
      <c r="M1" s="292"/>
      <c r="N1" s="204"/>
      <c r="O1" s="183"/>
      <c r="P1" s="263"/>
      <c r="Q1" s="263"/>
    </row>
    <row r="2" spans="1:17" s="235" customFormat="1" ht="29.25" customHeight="1" thickTop="1" thickBot="1">
      <c r="A2" s="265"/>
      <c r="B2" s="552" t="s">
        <v>768</v>
      </c>
      <c r="C2" s="552"/>
      <c r="D2" s="552"/>
      <c r="E2" s="552"/>
      <c r="F2" s="552"/>
      <c r="G2" s="552"/>
      <c r="H2" s="552"/>
      <c r="I2" s="140"/>
      <c r="J2" s="265"/>
      <c r="K2" s="284"/>
      <c r="L2" s="108" t="s">
        <v>769</v>
      </c>
      <c r="M2" s="108"/>
      <c r="N2" s="5"/>
      <c r="O2" s="265"/>
      <c r="P2" s="293"/>
      <c r="Q2" s="293"/>
    </row>
    <row r="3" spans="1:17" s="263" customFormat="1" ht="29.25" customHeight="1" thickTop="1">
      <c r="A3" s="183"/>
      <c r="B3" s="215"/>
      <c r="C3" s="215"/>
      <c r="D3" s="215"/>
      <c r="E3" s="215"/>
      <c r="F3" s="374"/>
      <c r="G3" s="374"/>
      <c r="H3" s="374"/>
      <c r="I3" s="204"/>
      <c r="J3" s="183"/>
      <c r="K3" s="187"/>
      <c r="L3" s="215"/>
      <c r="M3" s="215"/>
      <c r="N3" s="215"/>
      <c r="O3" s="183"/>
      <c r="P3" s="286"/>
      <c r="Q3" s="286"/>
    </row>
    <row r="4" spans="1:17" s="263" customFormat="1" ht="29.25" customHeight="1">
      <c r="A4" s="183"/>
      <c r="B4" s="665" t="s">
        <v>770</v>
      </c>
      <c r="C4" s="665"/>
      <c r="D4" s="665"/>
      <c r="E4" s="665"/>
      <c r="F4" s="665"/>
      <c r="G4" s="665"/>
      <c r="H4" s="665"/>
      <c r="I4" s="204"/>
      <c r="J4" s="183"/>
      <c r="K4" s="187"/>
      <c r="L4" s="287" t="s">
        <v>771</v>
      </c>
      <c r="M4" s="435"/>
      <c r="N4" s="215"/>
      <c r="O4" s="183"/>
      <c r="P4" s="286"/>
      <c r="Q4" s="286"/>
    </row>
    <row r="5" spans="1:17" s="263" customFormat="1" ht="30" customHeight="1">
      <c r="A5" s="183"/>
      <c r="B5" s="288"/>
      <c r="C5" s="289" t="s">
        <v>290</v>
      </c>
      <c r="D5" s="289"/>
      <c r="E5" s="289"/>
      <c r="F5" s="289"/>
      <c r="G5" s="289"/>
      <c r="H5" s="289"/>
      <c r="I5" s="204"/>
      <c r="J5" s="183"/>
      <c r="K5" s="187"/>
      <c r="L5" s="222" t="s">
        <v>772</v>
      </c>
      <c r="M5" s="435"/>
      <c r="N5" s="215"/>
      <c r="O5" s="183"/>
      <c r="P5" s="286"/>
      <c r="Q5" s="286"/>
    </row>
    <row r="6" spans="1:17" s="263" customFormat="1" ht="30" customHeight="1">
      <c r="A6" s="183"/>
      <c r="B6" s="245"/>
      <c r="C6" s="759" t="s">
        <v>291</v>
      </c>
      <c r="D6" s="759"/>
      <c r="E6" s="759"/>
      <c r="F6" s="759"/>
      <c r="G6" s="759"/>
      <c r="H6" s="759"/>
      <c r="I6" s="204"/>
      <c r="J6" s="183"/>
      <c r="K6" s="187"/>
      <c r="L6" s="222" t="s">
        <v>773</v>
      </c>
      <c r="M6" s="435"/>
      <c r="N6" s="215"/>
      <c r="O6" s="183"/>
      <c r="P6" s="286"/>
      <c r="Q6" s="286"/>
    </row>
    <row r="7" spans="1:17" s="263" customFormat="1" ht="30" customHeight="1">
      <c r="A7" s="183"/>
      <c r="B7" s="247"/>
      <c r="C7" s="758" t="s">
        <v>292</v>
      </c>
      <c r="D7" s="758"/>
      <c r="E7" s="758"/>
      <c r="F7" s="758"/>
      <c r="G7" s="758"/>
      <c r="H7" s="758"/>
      <c r="I7" s="204"/>
      <c r="J7" s="183"/>
      <c r="K7" s="187"/>
      <c r="L7" s="187"/>
      <c r="M7" s="246"/>
      <c r="N7" s="215"/>
      <c r="O7" s="183"/>
      <c r="P7" s="286"/>
      <c r="Q7" s="286"/>
    </row>
    <row r="8" spans="1:17" s="263" customFormat="1" ht="33" customHeight="1">
      <c r="A8" s="183"/>
      <c r="B8" s="247"/>
      <c r="C8" s="758" t="s">
        <v>774</v>
      </c>
      <c r="D8" s="758"/>
      <c r="E8" s="758"/>
      <c r="F8" s="758"/>
      <c r="G8" s="758"/>
      <c r="H8" s="758"/>
      <c r="I8" s="204"/>
      <c r="J8" s="183"/>
      <c r="K8" s="187"/>
      <c r="L8" s="246"/>
      <c r="M8" s="246"/>
      <c r="N8" s="215"/>
      <c r="O8" s="183"/>
      <c r="P8" s="286"/>
      <c r="Q8" s="286"/>
    </row>
    <row r="9" spans="1:17" s="263" customFormat="1" ht="21" customHeight="1">
      <c r="A9" s="183"/>
      <c r="B9" s="761" t="s">
        <v>510</v>
      </c>
      <c r="C9" s="761"/>
      <c r="D9" s="761"/>
      <c r="E9" s="761"/>
      <c r="F9" s="761"/>
      <c r="G9" s="761"/>
      <c r="H9" s="761"/>
      <c r="I9" s="204"/>
      <c r="J9" s="183"/>
      <c r="K9" s="187"/>
      <c r="L9" s="255" t="s">
        <v>270</v>
      </c>
      <c r="M9" s="215"/>
      <c r="N9" s="215"/>
      <c r="O9" s="183"/>
      <c r="P9" s="286"/>
      <c r="Q9" s="286"/>
    </row>
    <row r="10" spans="1:17" s="263" customFormat="1" ht="30" customHeight="1">
      <c r="A10" s="183"/>
      <c r="B10" s="288"/>
      <c r="C10" s="289" t="s">
        <v>775</v>
      </c>
      <c r="D10" s="289"/>
      <c r="E10" s="289"/>
      <c r="F10" s="289"/>
      <c r="G10" s="289"/>
      <c r="H10" s="289"/>
      <c r="I10" s="204"/>
      <c r="J10" s="183"/>
      <c r="K10" s="187"/>
      <c r="L10" s="712"/>
      <c r="M10" s="712"/>
      <c r="N10" s="215"/>
      <c r="O10" s="183"/>
      <c r="P10" s="286"/>
      <c r="Q10" s="286"/>
    </row>
    <row r="11" spans="1:17" s="263" customFormat="1" ht="29.25" customHeight="1">
      <c r="A11" s="183"/>
      <c r="B11" s="245"/>
      <c r="C11" s="759" t="s">
        <v>776</v>
      </c>
      <c r="D11" s="759"/>
      <c r="E11" s="759"/>
      <c r="F11" s="759"/>
      <c r="G11" s="759"/>
      <c r="H11" s="759"/>
      <c r="I11" s="204"/>
      <c r="J11" s="183"/>
      <c r="K11" s="187"/>
      <c r="L11" s="712"/>
      <c r="M11" s="712"/>
      <c r="N11" s="215"/>
      <c r="O11" s="183"/>
      <c r="P11" s="286"/>
      <c r="Q11" s="286"/>
    </row>
    <row r="12" spans="1:17" s="263" customFormat="1" ht="29.25" customHeight="1">
      <c r="A12" s="183"/>
      <c r="B12" s="247"/>
      <c r="C12" s="758" t="s">
        <v>774</v>
      </c>
      <c r="D12" s="758"/>
      <c r="E12" s="758"/>
      <c r="F12" s="758"/>
      <c r="G12" s="758"/>
      <c r="H12" s="758"/>
      <c r="I12" s="204"/>
      <c r="J12" s="183"/>
      <c r="K12" s="187"/>
      <c r="L12" s="712"/>
      <c r="M12" s="712"/>
      <c r="N12" s="215"/>
      <c r="O12" s="183"/>
      <c r="P12" s="286"/>
      <c r="Q12" s="286"/>
    </row>
    <row r="13" spans="1:17" s="263" customFormat="1" ht="15.75" customHeight="1">
      <c r="A13" s="183"/>
      <c r="B13" s="215"/>
      <c r="C13" s="529"/>
      <c r="D13" s="529"/>
      <c r="E13" s="529"/>
      <c r="F13" s="529"/>
      <c r="G13" s="529"/>
      <c r="H13" s="529"/>
      <c r="I13" s="204"/>
      <c r="J13" s="183"/>
      <c r="K13" s="187"/>
      <c r="L13" s="215"/>
      <c r="M13" s="215"/>
      <c r="N13" s="215"/>
      <c r="O13" s="183"/>
      <c r="P13" s="286"/>
      <c r="Q13" s="286"/>
    </row>
    <row r="14" spans="1:17" s="263" customFormat="1" ht="28.5" customHeight="1">
      <c r="A14" s="183"/>
      <c r="B14" s="665" t="s">
        <v>777</v>
      </c>
      <c r="C14" s="665"/>
      <c r="D14" s="665"/>
      <c r="E14" s="665"/>
      <c r="F14" s="665"/>
      <c r="G14" s="665"/>
      <c r="H14" s="665"/>
      <c r="I14" s="204"/>
      <c r="J14" s="183"/>
      <c r="K14" s="187"/>
      <c r="L14" s="255"/>
      <c r="M14" s="290"/>
      <c r="N14" s="204"/>
      <c r="O14" s="183"/>
      <c r="P14" s="189"/>
    </row>
    <row r="15" spans="1:17" s="263" customFormat="1" ht="27" customHeight="1">
      <c r="A15" s="183"/>
      <c r="B15" s="288"/>
      <c r="C15" s="289" t="s">
        <v>290</v>
      </c>
      <c r="D15" s="289"/>
      <c r="E15" s="289"/>
      <c r="F15" s="289"/>
      <c r="G15" s="289"/>
      <c r="H15" s="289"/>
      <c r="I15" s="204"/>
      <c r="J15" s="183"/>
      <c r="K15" s="187"/>
      <c r="L15" s="214"/>
      <c r="M15" s="242"/>
      <c r="N15" s="204"/>
      <c r="O15" s="183"/>
      <c r="P15" s="189"/>
    </row>
    <row r="16" spans="1:17" s="263" customFormat="1" ht="23.25" customHeight="1">
      <c r="A16" s="183"/>
      <c r="B16" s="245"/>
      <c r="C16" s="759" t="s">
        <v>291</v>
      </c>
      <c r="D16" s="759"/>
      <c r="E16" s="759"/>
      <c r="F16" s="759"/>
      <c r="G16" s="759"/>
      <c r="H16" s="759"/>
      <c r="I16" s="204"/>
      <c r="J16" s="183"/>
      <c r="K16" s="187"/>
      <c r="L16" s="187"/>
      <c r="M16" s="187"/>
      <c r="N16" s="204"/>
      <c r="O16" s="183"/>
      <c r="P16" s="189"/>
    </row>
    <row r="17" spans="1:16" s="263" customFormat="1" ht="26.25" customHeight="1">
      <c r="A17" s="183"/>
      <c r="B17" s="247"/>
      <c r="C17" s="758" t="s">
        <v>292</v>
      </c>
      <c r="D17" s="758"/>
      <c r="E17" s="758"/>
      <c r="F17" s="758"/>
      <c r="G17" s="758"/>
      <c r="H17" s="758"/>
      <c r="I17" s="204"/>
      <c r="J17" s="183"/>
      <c r="K17" s="187"/>
      <c r="L17" s="187"/>
      <c r="M17" s="187"/>
      <c r="N17" s="204"/>
      <c r="O17" s="183"/>
      <c r="P17" s="189"/>
    </row>
    <row r="18" spans="1:16" s="263" customFormat="1" ht="15" customHeight="1">
      <c r="A18" s="183"/>
      <c r="B18" s="215"/>
      <c r="C18" s="760"/>
      <c r="D18" s="760"/>
      <c r="E18" s="760"/>
      <c r="F18" s="760"/>
      <c r="G18" s="760"/>
      <c r="H18" s="760"/>
      <c r="I18" s="204"/>
      <c r="J18" s="183"/>
      <c r="K18" s="187"/>
      <c r="L18" s="187"/>
      <c r="M18" s="187"/>
      <c r="N18" s="204"/>
      <c r="O18" s="183"/>
      <c r="P18" s="189"/>
    </row>
    <row r="19" spans="1:16" s="263" customFormat="1" ht="25.5" customHeight="1">
      <c r="A19" s="183"/>
      <c r="B19" s="665" t="s">
        <v>778</v>
      </c>
      <c r="C19" s="665"/>
      <c r="D19" s="665"/>
      <c r="E19" s="665"/>
      <c r="F19" s="665"/>
      <c r="G19" s="665"/>
      <c r="H19" s="665"/>
      <c r="I19" s="204"/>
      <c r="J19" s="183"/>
      <c r="K19" s="187"/>
      <c r="L19" s="187"/>
      <c r="M19" s="187"/>
      <c r="N19" s="204"/>
      <c r="O19" s="183"/>
      <c r="P19" s="189"/>
    </row>
    <row r="20" spans="1:16" s="263" customFormat="1" ht="123.75" customHeight="1">
      <c r="A20" s="183"/>
      <c r="B20" s="712"/>
      <c r="C20" s="712"/>
      <c r="D20" s="712"/>
      <c r="E20" s="712"/>
      <c r="F20" s="712"/>
      <c r="G20" s="712"/>
      <c r="H20" s="712"/>
      <c r="I20" s="204"/>
      <c r="J20" s="183"/>
      <c r="K20" s="187"/>
      <c r="L20" s="187"/>
      <c r="M20" s="187"/>
      <c r="N20" s="204"/>
      <c r="O20" s="183"/>
      <c r="P20" s="189"/>
    </row>
    <row r="21" spans="1:16" s="263" customFormat="1">
      <c r="A21" s="183"/>
      <c r="B21" s="187"/>
      <c r="C21" s="246"/>
      <c r="D21" s="187"/>
      <c r="E21" s="187"/>
      <c r="F21" s="187"/>
      <c r="G21" s="187"/>
      <c r="H21" s="187"/>
      <c r="I21" s="204"/>
      <c r="J21" s="183"/>
      <c r="K21" s="187"/>
      <c r="L21" s="187"/>
      <c r="M21" s="187"/>
      <c r="N21" s="204"/>
      <c r="O21" s="183"/>
      <c r="P21" s="189"/>
    </row>
    <row r="22" spans="1:16" s="263" customFormat="1">
      <c r="A22" s="183"/>
      <c r="B22" s="187"/>
      <c r="C22" s="246"/>
      <c r="D22" s="187"/>
      <c r="E22" s="187"/>
      <c r="F22" s="187"/>
      <c r="G22" s="187"/>
      <c r="H22" s="187"/>
      <c r="I22" s="204"/>
      <c r="J22" s="183"/>
      <c r="K22" s="187"/>
      <c r="L22" s="187"/>
      <c r="M22" s="187"/>
      <c r="N22" s="204"/>
      <c r="O22" s="183"/>
      <c r="P22" s="189"/>
    </row>
    <row r="23" spans="1:16" s="263" customFormat="1">
      <c r="A23" s="189"/>
      <c r="B23" s="189"/>
      <c r="C23" s="291"/>
      <c r="D23" s="189"/>
      <c r="E23" s="189"/>
      <c r="F23" s="189"/>
      <c r="G23" s="189"/>
      <c r="H23" s="189"/>
      <c r="J23" s="189"/>
      <c r="K23" s="189"/>
      <c r="L23" s="189"/>
      <c r="M23" s="189"/>
      <c r="O23" s="189"/>
      <c r="P23" s="189"/>
    </row>
    <row r="24" spans="1:16" s="263" customFormat="1">
      <c r="A24" s="189"/>
      <c r="B24" s="219"/>
      <c r="C24" s="291"/>
      <c r="D24" s="189"/>
      <c r="E24" s="189"/>
      <c r="F24" s="189"/>
      <c r="G24" s="189"/>
      <c r="H24" s="189"/>
      <c r="J24" s="189"/>
      <c r="K24" s="189"/>
      <c r="L24" s="189"/>
      <c r="M24" s="189"/>
      <c r="O24" s="189"/>
      <c r="P24" s="189"/>
    </row>
  </sheetData>
  <sheetProtection algorithmName="SHA-512" hashValue="QPFi5ymtYjk/yfhNUGOi9c64lWmtSL76/2f4VtJHsaiVXZYpSkOZ7d9o8jw/2WdRiyLvk33kxMy5YeUZPET1wQ==" saltValue="lYqasdUhQ8nQpkOh8fb2QA==" spinCount="100000" sheet="1" formatRows="0" selectLockedCells="1"/>
  <mergeCells count="16">
    <mergeCell ref="L10:M12"/>
    <mergeCell ref="C18:H18"/>
    <mergeCell ref="B9:H9"/>
    <mergeCell ref="B19:H19"/>
    <mergeCell ref="B20:H20"/>
    <mergeCell ref="C16:H16"/>
    <mergeCell ref="C17:H17"/>
    <mergeCell ref="B14:H14"/>
    <mergeCell ref="B1:H1"/>
    <mergeCell ref="B2:H2"/>
    <mergeCell ref="C12:H12"/>
    <mergeCell ref="C8:H8"/>
    <mergeCell ref="B4:H4"/>
    <mergeCell ref="C6:H6"/>
    <mergeCell ref="C7:H7"/>
    <mergeCell ref="C11:H11"/>
  </mergeCells>
  <dataValidations count="1">
    <dataValidation type="list" allowBlank="1" showInputMessage="1" showErrorMessage="1" prompt="Choisir" sqref="M4:M6" xr:uid="{233B9143-DE1A-4774-AB77-224379A83BD7}">
      <formula1>OuiNon</formula1>
    </dataValidation>
  </dataValidations>
  <hyperlinks>
    <hyperlink ref="B9:H9" r:id="rId1" display="Est-ce qu'il s'agit d'une cote attribuée par Kéroul ?" xr:uid="{01FF72CC-8CE5-46D1-9C2D-36C1B1AAA25D}"/>
  </hyperlinks>
  <pageMargins left="0.7" right="0.7" top="0.75" bottom="0.75" header="0.3" footer="0.3"/>
  <pageSetup paperSize="5"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7602" r:id="rId5" name="Check Box 18">
              <controlPr locked="0" defaultSize="0" autoFill="0" autoLine="0" autoPict="0" altText="">
                <anchor moveWithCells="1">
                  <from>
                    <xdr:col>1</xdr:col>
                    <xdr:colOff>457200</xdr:colOff>
                    <xdr:row>15</xdr:row>
                    <xdr:rowOff>31750</xdr:rowOff>
                  </from>
                  <to>
                    <xdr:col>1</xdr:col>
                    <xdr:colOff>647700</xdr:colOff>
                    <xdr:row>15</xdr:row>
                    <xdr:rowOff>298450</xdr:rowOff>
                  </to>
                </anchor>
              </controlPr>
            </control>
          </mc:Choice>
        </mc:AlternateContent>
        <mc:AlternateContent xmlns:mc="http://schemas.openxmlformats.org/markup-compatibility/2006">
          <mc:Choice Requires="x14">
            <control shapeId="67603" r:id="rId6" name="Check Box 19">
              <controlPr locked="0" defaultSize="0" autoFill="0" autoLine="0" autoPict="0" altText="">
                <anchor moveWithCells="1">
                  <from>
                    <xdr:col>1</xdr:col>
                    <xdr:colOff>457200</xdr:colOff>
                    <xdr:row>16</xdr:row>
                    <xdr:rowOff>31750</xdr:rowOff>
                  </from>
                  <to>
                    <xdr:col>1</xdr:col>
                    <xdr:colOff>647700</xdr:colOff>
                    <xdr:row>16</xdr:row>
                    <xdr:rowOff>298450</xdr:rowOff>
                  </to>
                </anchor>
              </controlPr>
            </control>
          </mc:Choice>
        </mc:AlternateContent>
        <mc:AlternateContent xmlns:mc="http://schemas.openxmlformats.org/markup-compatibility/2006">
          <mc:Choice Requires="x14">
            <control shapeId="67604" r:id="rId7" name="Check Box 20">
              <controlPr locked="0" defaultSize="0" autoFill="0" autoLine="0" autoPict="0" altText="">
                <anchor moveWithCells="1">
                  <from>
                    <xdr:col>1</xdr:col>
                    <xdr:colOff>457200</xdr:colOff>
                    <xdr:row>14</xdr:row>
                    <xdr:rowOff>50800</xdr:rowOff>
                  </from>
                  <to>
                    <xdr:col>1</xdr:col>
                    <xdr:colOff>647700</xdr:colOff>
                    <xdr:row>14</xdr:row>
                    <xdr:rowOff>298450</xdr:rowOff>
                  </to>
                </anchor>
              </controlPr>
            </control>
          </mc:Choice>
        </mc:AlternateContent>
        <mc:AlternateContent xmlns:mc="http://schemas.openxmlformats.org/markup-compatibility/2006">
          <mc:Choice Requires="x14">
            <control shapeId="67605" r:id="rId8" name="Check Box 21">
              <controlPr locked="0" defaultSize="0" autoFill="0" autoLine="0" autoPict="0" altText="">
                <anchor moveWithCells="1">
                  <from>
                    <xdr:col>1</xdr:col>
                    <xdr:colOff>457200</xdr:colOff>
                    <xdr:row>5</xdr:row>
                    <xdr:rowOff>69850</xdr:rowOff>
                  </from>
                  <to>
                    <xdr:col>1</xdr:col>
                    <xdr:colOff>647700</xdr:colOff>
                    <xdr:row>5</xdr:row>
                    <xdr:rowOff>317500</xdr:rowOff>
                  </to>
                </anchor>
              </controlPr>
            </control>
          </mc:Choice>
        </mc:AlternateContent>
        <mc:AlternateContent xmlns:mc="http://schemas.openxmlformats.org/markup-compatibility/2006">
          <mc:Choice Requires="x14">
            <control shapeId="67606" r:id="rId9" name="Check Box 22">
              <controlPr locked="0" defaultSize="0" autoFill="0" autoLine="0" autoPict="0" altText="">
                <anchor moveWithCells="1">
                  <from>
                    <xdr:col>1</xdr:col>
                    <xdr:colOff>457200</xdr:colOff>
                    <xdr:row>6</xdr:row>
                    <xdr:rowOff>50800</xdr:rowOff>
                  </from>
                  <to>
                    <xdr:col>1</xdr:col>
                    <xdr:colOff>647700</xdr:colOff>
                    <xdr:row>6</xdr:row>
                    <xdr:rowOff>298450</xdr:rowOff>
                  </to>
                </anchor>
              </controlPr>
            </control>
          </mc:Choice>
        </mc:AlternateContent>
        <mc:AlternateContent xmlns:mc="http://schemas.openxmlformats.org/markup-compatibility/2006">
          <mc:Choice Requires="x14">
            <control shapeId="67607" r:id="rId10" name="Check Box 23">
              <controlPr locked="0" defaultSize="0" autoFill="0" autoLine="0" autoPict="0" altText="">
                <anchor moveWithCells="1">
                  <from>
                    <xdr:col>1</xdr:col>
                    <xdr:colOff>457200</xdr:colOff>
                    <xdr:row>4</xdr:row>
                    <xdr:rowOff>69850</xdr:rowOff>
                  </from>
                  <to>
                    <xdr:col>1</xdr:col>
                    <xdr:colOff>679450</xdr:colOff>
                    <xdr:row>4</xdr:row>
                    <xdr:rowOff>336550</xdr:rowOff>
                  </to>
                </anchor>
              </controlPr>
            </control>
          </mc:Choice>
        </mc:AlternateContent>
        <mc:AlternateContent xmlns:mc="http://schemas.openxmlformats.org/markup-compatibility/2006">
          <mc:Choice Requires="x14">
            <control shapeId="67608" r:id="rId11" name="Check Box 24">
              <controlPr locked="0" defaultSize="0" autoFill="0" autoLine="0" autoPict="0" altText="">
                <anchor moveWithCells="1">
                  <from>
                    <xdr:col>1</xdr:col>
                    <xdr:colOff>457200</xdr:colOff>
                    <xdr:row>10</xdr:row>
                    <xdr:rowOff>50800</xdr:rowOff>
                  </from>
                  <to>
                    <xdr:col>1</xdr:col>
                    <xdr:colOff>647700</xdr:colOff>
                    <xdr:row>10</xdr:row>
                    <xdr:rowOff>304800</xdr:rowOff>
                  </to>
                </anchor>
              </controlPr>
            </control>
          </mc:Choice>
        </mc:AlternateContent>
        <mc:AlternateContent xmlns:mc="http://schemas.openxmlformats.org/markup-compatibility/2006">
          <mc:Choice Requires="x14">
            <control shapeId="67610" r:id="rId12" name="Check Box 26">
              <controlPr locked="0" defaultSize="0" autoFill="0" autoLine="0" autoPict="0" altText="">
                <anchor moveWithCells="1">
                  <from>
                    <xdr:col>1</xdr:col>
                    <xdr:colOff>457200</xdr:colOff>
                    <xdr:row>11</xdr:row>
                    <xdr:rowOff>50800</xdr:rowOff>
                  </from>
                  <to>
                    <xdr:col>1</xdr:col>
                    <xdr:colOff>647700</xdr:colOff>
                    <xdr:row>11</xdr:row>
                    <xdr:rowOff>298450</xdr:rowOff>
                  </to>
                </anchor>
              </controlPr>
            </control>
          </mc:Choice>
        </mc:AlternateContent>
        <mc:AlternateContent xmlns:mc="http://schemas.openxmlformats.org/markup-compatibility/2006">
          <mc:Choice Requires="x14">
            <control shapeId="67619" r:id="rId13" name="Check Box 35">
              <controlPr locked="0" defaultSize="0" autoFill="0" autoLine="0" autoPict="0" altText="">
                <anchor moveWithCells="1">
                  <from>
                    <xdr:col>1</xdr:col>
                    <xdr:colOff>457200</xdr:colOff>
                    <xdr:row>9</xdr:row>
                    <xdr:rowOff>69850</xdr:rowOff>
                  </from>
                  <to>
                    <xdr:col>1</xdr:col>
                    <xdr:colOff>647700</xdr:colOff>
                    <xdr:row>9</xdr:row>
                    <xdr:rowOff>336550</xdr:rowOff>
                  </to>
                </anchor>
              </controlPr>
            </control>
          </mc:Choice>
        </mc:AlternateContent>
        <mc:AlternateContent xmlns:mc="http://schemas.openxmlformats.org/markup-compatibility/2006">
          <mc:Choice Requires="x14">
            <control shapeId="67624" r:id="rId14" name="Check Box 40">
              <controlPr locked="0" defaultSize="0" autoFill="0" autoLine="0" autoPict="0" altText="">
                <anchor moveWithCells="1">
                  <from>
                    <xdr:col>1</xdr:col>
                    <xdr:colOff>457200</xdr:colOff>
                    <xdr:row>7</xdr:row>
                    <xdr:rowOff>69850</xdr:rowOff>
                  </from>
                  <to>
                    <xdr:col>1</xdr:col>
                    <xdr:colOff>647700</xdr:colOff>
                    <xdr:row>7</xdr:row>
                    <xdr:rowOff>317500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e6fcfe12d9c4e5b89e6704dbe4b7138 xmlns="cef4d096-726b-48b5-a4e9-fde1776fe7c7">
      <Terms xmlns="http://schemas.microsoft.com/office/infopath/2007/PartnerControls">
        <TermInfo xmlns="http://schemas.microsoft.com/office/infopath/2007/PartnerControls">
          <TermName xmlns="http://schemas.microsoft.com/office/infopath/2007/PartnerControls">Actif</TermName>
          <TermId xmlns="http://schemas.microsoft.com/office/infopath/2007/PartnerControls">e9e91eda-de02-4cec-be2d-cf3547222194</TermId>
        </TermInfo>
      </Terms>
    </ce6fcfe12d9c4e5b89e6704dbe4b7138>
    <e2582371dd5a44928b78aacbe6a3995f xmlns="cef4d096-726b-48b5-a4e9-fde1776fe7c7">
      <Terms xmlns="http://schemas.microsoft.com/office/infopath/2007/PartnerControls">
        <TermInfo xmlns="http://schemas.microsoft.com/office/infopath/2007/PartnerControls">
          <TermName xmlns="http://schemas.microsoft.com/office/infopath/2007/PartnerControls">2026-2027</TermName>
          <TermId xmlns="http://schemas.microsoft.com/office/infopath/2007/PartnerControls">37676366-dec2-4711-bf04-31042a4cef17</TermId>
        </TermInfo>
      </Terms>
    </e2582371dd5a44928b78aacbe6a3995f>
    <DossierUA_Courriel_2013 xmlns="35067184-ea29-41f3-a6e4-d45c7340e8a3">
      <Url xsi:nil="true"/>
      <Description xsi:nil="true"/>
    </DossierUA_Courriel_2013>
    <IconOverlay xmlns="http://schemas.microsoft.com/sharepoint/v4" xsi:nil="true"/>
    <a29352f632354b0a84ac9fc530616995 xmlns="cef4d096-726b-48b5-a4e9-fde1776fe7c7">
      <Terms xmlns="http://schemas.microsoft.com/office/infopath/2007/PartnerControls">
        <TermInfo xmlns="http://schemas.microsoft.com/office/infopath/2007/PartnerControls">
          <TermName xmlns="http://schemas.microsoft.com/office/infopath/2007/PartnerControls">2020-2021</TermName>
          <TermId xmlns="http://schemas.microsoft.com/office/infopath/2007/PartnerControls">d5fd9c18-72d2-467c-b97e-825c7bd1fbfc</TermId>
        </TermInfo>
      </Terms>
    </a29352f632354b0a84ac9fc530616995>
    <b12365f0756944dcaa101201d922e746 xmlns="cef4d096-726b-48b5-a4e9-fde1776fe7c7">8395-EPRTNT|a5ccc41d-ffed-453e-a32a-fbc3aa75c3b6</b12365f0756944dcaa101201d922e746>
    <RoutingRuleDescription xmlns="http://schemas.microsoft.com/sharepoint/v3" xsi:nil="true"/>
    <_dlc_DocIdPersistId xmlns="cef4d096-726b-48b5-a4e9-fde1776fe7c7" xsi:nil="true"/>
    <TaxCatchAll xmlns="cef4d096-726b-48b5-a4e9-fde1776fe7c7">
      <Value>354</Value>
      <Value>116</Value>
      <Value>388</Value>
      <Value>162</Value>
      <Value>1</Value>
    </TaxCatchAll>
    <o67330607a384611bcfbe47c078455a5 xmlns="cef4d096-726b-48b5-a4e9-fde1776fe7c7">
      <Terms xmlns="http://schemas.microsoft.com/office/infopath/2007/PartnerControls">
        <TermInfo xmlns="http://schemas.microsoft.com/office/infopath/2007/PartnerControls">
          <TermName xmlns="http://schemas.microsoft.com/office/infopath/2007/PartnerControls">DDTPM</TermName>
          <TermId xmlns="http://schemas.microsoft.com/office/infopath/2007/PartnerControls">d6b0d16a-bbdd-4a02-80c7-93735da6dce2</TermId>
        </TermInfo>
      </Terms>
    </o67330607a384611bcfbe47c078455a5>
    <g7afb0c742ae40c1a58cd8304c258ce9 xmlns="cef4d096-726b-48b5-a4e9-fde1776fe7c7">
      <Terms xmlns="http://schemas.microsoft.com/office/infopath/2007/PartnerControls"/>
    </g7afb0c742ae40c1a58cd8304c258ce9>
    <pad9fce26ea44fd081af37bf478e3f3f xmlns="cef4d096-726b-48b5-a4e9-fde1776fe7c7" xsi:nil="true"/>
    <_dlc_DocId xmlns="cef4d096-726b-48b5-a4e9-fde1776fe7c7">KWHUJE4YEQYP-716174657-147127</_dlc_DocId>
    <_dlc_DocIdUrl xmlns="cef4d096-726b-48b5-a4e9-fde1776fe7c7">
      <Url>https://mto0814.sharepoint.com/sites/ddt/_layouts/15/DocIdRedir.aspx?ID=KWHUJE4YEQYP-716174657-147127</Url>
      <Description>KWHUJE4YEQYP-716174657-147127</Description>
    </_dlc_DocIdUrl>
    <lcf76f155ced4ddcb4097134ff3c332f xmlns="35067184-ea29-41f3-a6e4-d45c7340e8a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A84C73D0C3D6A46921F033322F9FC29" ma:contentTypeVersion="111" ma:contentTypeDescription="Crée un document." ma:contentTypeScope="" ma:versionID="ae335679ac9947e12b2f957b367f50b5">
  <xsd:schema xmlns:xsd="http://www.w3.org/2001/XMLSchema" xmlns:xs="http://www.w3.org/2001/XMLSchema" xmlns:p="http://schemas.microsoft.com/office/2006/metadata/properties" xmlns:ns1="cef4d096-726b-48b5-a4e9-fde1776fe7c7" xmlns:ns2="http://schemas.microsoft.com/sharepoint/v3" xmlns:ns3="35067184-ea29-41f3-a6e4-d45c7340e8a3" xmlns:ns4="http://schemas.microsoft.com/sharepoint/v4" targetNamespace="http://schemas.microsoft.com/office/2006/metadata/properties" ma:root="true" ma:fieldsID="d40ca8a2cfb51bbecbbaf5dbb86c6735" ns1:_="" ns2:_="" ns3:_="" ns4:_="">
    <xsd:import namespace="cef4d096-726b-48b5-a4e9-fde1776fe7c7"/>
    <xsd:import namespace="http://schemas.microsoft.com/sharepoint/v3"/>
    <xsd:import namespace="35067184-ea29-41f3-a6e4-d45c7340e8a3"/>
    <xsd:import namespace="http://schemas.microsoft.com/sharepoint/v4"/>
    <xsd:element name="properties">
      <xsd:complexType>
        <xsd:sequence>
          <xsd:element name="documentManagement">
            <xsd:complexType>
              <xsd:all>
                <xsd:element ref="ns2:RoutingRuleDescription" minOccurs="0"/>
                <xsd:element ref="ns1:_dlc_DocId" minOccurs="0"/>
                <xsd:element ref="ns1:_dlc_DocIdUrl" minOccurs="0"/>
                <xsd:element ref="ns1:_dlc_DocIdPersistId" minOccurs="0"/>
                <xsd:element ref="ns1:TaxCatchAll" minOccurs="0"/>
                <xsd:element ref="ns1:a29352f632354b0a84ac9fc530616995" minOccurs="0"/>
                <xsd:element ref="ns1:g7afb0c742ae40c1a58cd8304c258ce9" minOccurs="0"/>
                <xsd:element ref="ns1:b12365f0756944dcaa101201d922e746" minOccurs="0"/>
                <xsd:element ref="ns1:e2582371dd5a44928b78aacbe6a3995f" minOccurs="0"/>
                <xsd:element ref="ns1:o67330607a384611bcfbe47c078455a5" minOccurs="0"/>
                <xsd:element ref="ns1:pad9fce26ea44fd081af37bf478e3f3f" minOccurs="0"/>
                <xsd:element ref="ns1:ce6fcfe12d9c4e5b89e6704dbe4b7138"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IconOverlay" minOccurs="0"/>
                <xsd:element ref="ns3:DossierUA_Courriel_2013" minOccurs="0"/>
                <xsd:element ref="ns3:MediaLengthInSeconds" minOccurs="0"/>
                <xsd:element ref="ns1:SharedWithUsers" minOccurs="0"/>
                <xsd:element ref="ns1:SharedWithDetail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f4d096-726b-48b5-a4e9-fde1776fe7c7"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false">
      <xsd:simpleType>
        <xsd:restriction base="dms:Boolean"/>
      </xsd:simpleType>
    </xsd:element>
    <xsd:element name="TaxCatchAll" ma:index="11" nillable="true" ma:displayName="Taxonomy Catch All Column" ma:hidden="true" ma:list="{2ca0ff45-0ed5-4a15-b632-3ac0cc252f87}" ma:internalName="TaxCatchAll" ma:showField="CatchAllData" ma:web="cef4d096-726b-48b5-a4e9-fde1776fe7c7">
      <xsd:complexType>
        <xsd:complexContent>
          <xsd:extension base="dms:MultiChoiceLookup">
            <xsd:sequence>
              <xsd:element name="Value" type="dms:Lookup" maxOccurs="unbounded" minOccurs="0" nillable="true"/>
            </xsd:sequence>
          </xsd:extension>
        </xsd:complexContent>
      </xsd:complexType>
    </xsd:element>
    <xsd:element name="a29352f632354b0a84ac9fc530616995" ma:index="12" nillable="true" ma:taxonomy="true" ma:internalName="a29352f632354b0a84ac9fc530616995" ma:taxonomyFieldName="AnneeBudgetaire" ma:displayName="AnneeBudgetaire" ma:indexed="true" ma:readOnly="false" ma:default="72;#2022-2023|67adcdbd-23a0-4bbe-96af-7e7e8a462bea" ma:fieldId="{a29352f6-3235-4b0a-84ac-9fc530616995}"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g7afb0c742ae40c1a58cd8304c258ce9" ma:index="14" nillable="true" ma:taxonomy="true" ma:internalName="g7afb0c742ae40c1a58cd8304c258ce9" ma:taxonomyFieldName="Mot_x002d_cl_x00e9_" ma:displayName="Mot-clé" ma:readOnly="false" ma:fieldId="{07afb0c7-42ae-40c1-a58c-d8304c258ce9}" ma:taxonomyMulti="true" ma:sspId="1bee2964-c38d-445c-b337-0399294fa0d2" ma:termSetId="682071b3-7b32-4eeb-af9f-4380a62accb4" ma:anchorId="00000000-0000-0000-0000-000000000000" ma:open="true" ma:isKeyword="false">
      <xsd:complexType>
        <xsd:sequence>
          <xsd:element ref="pc:Terms" minOccurs="0" maxOccurs="1"/>
        </xsd:sequence>
      </xsd:complexType>
    </xsd:element>
    <xsd:element name="b12365f0756944dcaa101201d922e746" ma:index="16" nillable="true" ma:displayName="Classification_0" ma:hidden="true" ma:internalName="b12365f0756944dcaa101201d922e746" ma:readOnly="false">
      <xsd:simpleType>
        <xsd:restriction base="dms:Note"/>
      </xsd:simpleType>
    </xsd:element>
    <xsd:element name="e2582371dd5a44928b78aacbe6a3995f" ma:index="18" nillable="true" ma:taxonomy="true" ma:internalName="e2582371dd5a44928b78aacbe6a3995f" ma:taxonomyFieldName="AnneeBudgetaireFin" ma:displayName="AnneeBudgetaireFin" ma:indexed="true" ma:readOnly="false" ma:default="72;#2022-2023|67adcdbd-23a0-4bbe-96af-7e7e8a462bea" ma:fieldId="{e2582371-dd5a-4492-8b78-aacbe6a3995f}"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o67330607a384611bcfbe47c078455a5" ma:index="20" nillable="true" ma:taxonomy="true" ma:internalName="o67330607a384611bcfbe47c078455a5" ma:taxonomyFieldName="Detenteur" ma:displayName="Detenteur" ma:readOnly="false" ma:default="354;#DDTPM|d6b0d16a-bbdd-4a02-80c7-93735da6dce2" ma:fieldId="{86733060-7a38-4611-bcfb-e47c078455a5}" ma:sspId="1bee2964-c38d-445c-b337-0399294fa0d2" ma:termSetId="f06e45c3-73ba-466d-a8bf-6ec499a25368" ma:anchorId="00000000-0000-0000-0000-000000000000" ma:open="false" ma:isKeyword="false">
      <xsd:complexType>
        <xsd:sequence>
          <xsd:element ref="pc:Terms" minOccurs="0" maxOccurs="1"/>
        </xsd:sequence>
      </xsd:complexType>
    </xsd:element>
    <xsd:element name="pad9fce26ea44fd081af37bf478e3f3f" ma:index="23" nillable="true" ma:displayName="TypeDocument_0" ma:hidden="true" ma:internalName="pad9fce26ea44fd081af37bf478e3f3f" ma:readOnly="false">
      <xsd:simpleType>
        <xsd:restriction base="dms:Note"/>
      </xsd:simpleType>
    </xsd:element>
    <xsd:element name="ce6fcfe12d9c4e5b89e6704dbe4b7138" ma:index="25" nillable="true" ma:taxonomy="true" ma:internalName="ce6fcfe12d9c4e5b89e6704dbe4b7138" ma:taxonomyFieldName="StatutArchivistique" ma:displayName="StatutArchivistique" ma:indexed="true" ma:readOnly="false" ma:default="1;#Actif|e9e91eda-de02-4cec-be2d-cf3547222194" ma:fieldId="{ce6fcfe1-2d9c-4e5b-89e6-704dbe4b7138}" ma:sspId="1bee2964-c38d-445c-b337-0399294fa0d2" ma:termSetId="e208b2b2-3f9e-46bc-9247-dfd14470a4d8" ma:anchorId="00000000-0000-0000-0000-000000000000" ma:open="false" ma:isKeyword="false">
      <xsd:complexType>
        <xsd:sequence>
          <xsd:element ref="pc:Terms" minOccurs="0" maxOccurs="1"/>
        </xsd:sequence>
      </xsd:complexType>
    </xsd:element>
    <xsd:element name="SharedWithUsers" ma:index="41" nillable="true" ma:displayName="Partagé avec"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184-ea29-41f3-a6e4-d45c7340e8a3"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DateTaken" ma:index="35" nillable="true" ma:displayName="MediaServiceDateTaken" ma:hidden="true" ma:internalName="MediaServiceDateTaken" ma:readOnly="true">
      <xsd:simpleType>
        <xsd:restriction base="dms:Text"/>
      </xsd:simpleType>
    </xsd:element>
    <xsd:element name="MediaServiceLocation" ma:index="36" nillable="true" ma:displayName="Location" ma:internalName="MediaServiceLocation" ma:readOnly="true">
      <xsd:simpleType>
        <xsd:restriction base="dms:Text"/>
      </xsd:simpleType>
    </xsd:element>
    <xsd:element name="DossierUA_Courriel_2013" ma:index="39" nillable="true" ma:displayName="DossierUA_Courriel_2013" ma:hidden="true" ma:internalName="DossierUA_Courriel_2013"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40" nillable="true" ma:displayName="Length (seconds)" ma:internalName="MediaLengthInSeconds" ma:readOnly="true">
      <xsd:simpleType>
        <xsd:restriction base="dms:Unknown"/>
      </xsd:simpleType>
    </xsd:element>
    <xsd:element name="lcf76f155ced4ddcb4097134ff3c332f" ma:index="44" nillable="true" ma:taxonomy="true" ma:internalName="lcf76f155ced4ddcb4097134ff3c332f" ma:taxonomyFieldName="MediaServiceImageTags" ma:displayName="Balises d’images" ma:readOnly="false" ma:fieldId="{5cf76f15-5ced-4ddc-b409-7134ff3c332f}" ma:taxonomyMulti="true" ma:sspId="1bee2964-c38d-445c-b337-0399294fa0d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Type de contenu"/>
        <xsd:element ref="dc:title" minOccurs="0" maxOccurs="1" ma:index="2"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88C5AC-FDF8-4E17-8084-76B8DD1E9848}">
  <ds:schemaRefs>
    <ds:schemaRef ds:uri="http://schemas.microsoft.com/sharepoint/v4"/>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microsoft.com/sharepoint/v3"/>
    <ds:schemaRef ds:uri="http://schemas.openxmlformats.org/package/2006/metadata/core-properties"/>
    <ds:schemaRef ds:uri="http://www.w3.org/XML/1998/namespace"/>
    <ds:schemaRef ds:uri="http://purl.org/dc/elements/1.1/"/>
    <ds:schemaRef ds:uri="35067184-ea29-41f3-a6e4-d45c7340e8a3"/>
    <ds:schemaRef ds:uri="cef4d096-726b-48b5-a4e9-fde1776fe7c7"/>
    <ds:schemaRef ds:uri="http://purl.org/dc/dcmitype/"/>
  </ds:schemaRefs>
</ds:datastoreItem>
</file>

<file path=customXml/itemProps2.xml><?xml version="1.0" encoding="utf-8"?>
<ds:datastoreItem xmlns:ds="http://schemas.openxmlformats.org/officeDocument/2006/customXml" ds:itemID="{A8CA8BDE-C293-44BF-BF57-92E5F8438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f4d096-726b-48b5-a4e9-fde1776fe7c7"/>
    <ds:schemaRef ds:uri="http://schemas.microsoft.com/sharepoint/v3"/>
    <ds:schemaRef ds:uri="35067184-ea29-41f3-a6e4-d45c7340e8a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85580E-5652-4658-BD74-9611749CD5FE}">
  <ds:schemaRefs>
    <ds:schemaRef ds:uri="http://schemas.microsoft.com/sharepoint/events"/>
  </ds:schemaRefs>
</ds:datastoreItem>
</file>

<file path=customXml/itemProps4.xml><?xml version="1.0" encoding="utf-8"?>
<ds:datastoreItem xmlns:ds="http://schemas.openxmlformats.org/officeDocument/2006/customXml" ds:itemID="{C7B06EF8-CA9A-4555-B07D-A94E282FA0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57</vt:i4>
      </vt:variant>
    </vt:vector>
  </HeadingPairs>
  <TitlesOfParts>
    <vt:vector size="74" baseType="lpstr">
      <vt:lpstr>Admissibilité demandeur </vt:lpstr>
      <vt:lpstr>Admissibilité projet</vt:lpstr>
      <vt:lpstr>Demandeur</vt:lpstr>
      <vt:lpstr>Sommaire projet</vt:lpstr>
      <vt:lpstr>Montage financier</vt:lpstr>
      <vt:lpstr>Objectif et innovation</vt:lpstr>
      <vt:lpstr>Emploi et Achalandage </vt:lpstr>
      <vt:lpstr>Tendances et DD</vt:lpstr>
      <vt:lpstr>Accessibilité</vt:lpstr>
      <vt:lpstr>Échéancier </vt:lpstr>
      <vt:lpstr>Signature et autorisation</vt:lpstr>
      <vt:lpstr>Développement durable</vt:lpstr>
      <vt:lpstr>Analyse financière (2)</vt:lpstr>
      <vt:lpstr>Analyse financière</vt:lpstr>
      <vt:lpstr>Recommandation ATR</vt:lpstr>
      <vt:lpstr>Info pour compilation</vt:lpstr>
      <vt:lpstr>Menu déroulant</vt:lpstr>
      <vt:lpstr>'Analyse financière'!AEQ</vt:lpstr>
      <vt:lpstr>AEQ</vt:lpstr>
      <vt:lpstr>Aide</vt:lpstr>
      <vt:lpstr>Circonscription</vt:lpstr>
      <vt:lpstr>'Analyse financière'!ClientèleHQ</vt:lpstr>
      <vt:lpstr>ClientèleHQ</vt:lpstr>
      <vt:lpstr>'Analyse financière'!Clientèlesvisées</vt:lpstr>
      <vt:lpstr>Clientèlesvisées</vt:lpstr>
      <vt:lpstr>'Analyse financière'!Contrat</vt:lpstr>
      <vt:lpstr>Contrat</vt:lpstr>
      <vt:lpstr>coût</vt:lpstr>
      <vt:lpstr>'Analyse financière'!Égalité</vt:lpstr>
      <vt:lpstr>Égalité</vt:lpstr>
      <vt:lpstr>Financement</vt:lpstr>
      <vt:lpstr>'Analyse financière'!Innovation</vt:lpstr>
      <vt:lpstr>Innovation</vt:lpstr>
      <vt:lpstr>'Analyse financière'!MCC</vt:lpstr>
      <vt:lpstr>MCC</vt:lpstr>
      <vt:lpstr>MRC</vt:lpstr>
      <vt:lpstr>'Analyse financière'!Municipalité</vt:lpstr>
      <vt:lpstr>Municipalité</vt:lpstr>
      <vt:lpstr>'Analyse financière'!Objectif</vt:lpstr>
      <vt:lpstr>Objectif</vt:lpstr>
      <vt:lpstr>'Analyse financière'!OuiNon</vt:lpstr>
      <vt:lpstr>OuiNon</vt:lpstr>
      <vt:lpstr>OuiNonNA</vt:lpstr>
      <vt:lpstr>Demandeur!Print_Area</vt:lpstr>
      <vt:lpstr>'Analyse financière'!Produits</vt:lpstr>
      <vt:lpstr>Produits</vt:lpstr>
      <vt:lpstr>'Analyse financière'!RégionAdm</vt:lpstr>
      <vt:lpstr>RégionAdm</vt:lpstr>
      <vt:lpstr>'Analyse financière'!Régiontouristique</vt:lpstr>
      <vt:lpstr>Régiontouristique</vt:lpstr>
      <vt:lpstr>'Analyse financière'!Sourcefinancement</vt:lpstr>
      <vt:lpstr>Sourcefinancement</vt:lpstr>
      <vt:lpstr>'Analyse financière'!Statutfinancement</vt:lpstr>
      <vt:lpstr>Statutfinancement</vt:lpstr>
      <vt:lpstr>'Analyse financière'!Statutlégal</vt:lpstr>
      <vt:lpstr>Statutlégal</vt:lpstr>
      <vt:lpstr>TauxhorsQcRégion</vt:lpstr>
      <vt:lpstr>TDurable</vt:lpstr>
      <vt:lpstr>'Analyse financière'!Typefinancement</vt:lpstr>
      <vt:lpstr>Typefinancement</vt:lpstr>
      <vt:lpstr>'Analyse financière'!TypeToursime</vt:lpstr>
      <vt:lpstr>TypeToursime</vt:lpstr>
      <vt:lpstr>Ventilationdép</vt:lpstr>
      <vt:lpstr>Accessibilité!Zone_d_impression</vt:lpstr>
      <vt:lpstr>'Admissibilité demandeur '!Zone_d_impression</vt:lpstr>
      <vt:lpstr>'Admissibilité projet'!Zone_d_impression</vt:lpstr>
      <vt:lpstr>Demandeur!Zone_d_impression</vt:lpstr>
      <vt:lpstr>'Échéancier '!Zone_d_impression</vt:lpstr>
      <vt:lpstr>'Emploi et Achalandage '!Zone_d_impression</vt:lpstr>
      <vt:lpstr>'Montage financier'!Zone_d_impression</vt:lpstr>
      <vt:lpstr>'Objectif et innovation'!Zone_d_impression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David Dubreuil</cp:lastModifiedBy>
  <cp:revision/>
  <cp:lastPrinted>2022-08-19T19:06:05Z</cp:lastPrinted>
  <dcterms:created xsi:type="dcterms:W3CDTF">2022-04-28T17:46:00Z</dcterms:created>
  <dcterms:modified xsi:type="dcterms:W3CDTF">2024-05-09T12:30:28Z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0x0101004A84C73D0C3D6A46921F033322F9FC29</vt:lpwstr>
  </property>
  <property fmtid="{D5CDD505-2E9C-101B-9397-08002B2CF9AE}" pid="3" name="StatutArchivistique">
    <vt:lpwstr>1;#Actif|e9e91eda-de02-4cec-be2d-cf3547222194</vt:lpwstr>
  </property>
  <property fmtid="{D5CDD505-2E9C-101B-9397-08002B2CF9AE}" pid="4" name="AnneeBudgetaire">
    <vt:lpwstr>162;#2020-2021|d5fd9c18-72d2-467c-b97e-825c7bd1fbfc</vt:lpwstr>
  </property>
  <property fmtid="{D5CDD505-2E9C-101B-9397-08002B2CF9AE}" pid="5" name="Classification">
    <vt:lpwstr>388;#8395-EPRTNT|a5ccc41d-ffed-453e-a32a-fbc3aa75c3b6</vt:lpwstr>
  </property>
  <property fmtid="{D5CDD505-2E9C-101B-9397-08002B2CF9AE}" pid="6" name="Detenteur">
    <vt:lpwstr>354;#DDTPM|d6b0d16a-bbdd-4a02-80c7-93735da6dce2</vt:lpwstr>
  </property>
  <property fmtid="{D5CDD505-2E9C-101B-9397-08002B2CF9AE}" pid="7" name="AnneeBudgetaireFin">
    <vt:lpwstr>116;#2026-2027|37676366-dec2-4711-bf04-31042a4cef17</vt:lpwstr>
  </property>
  <property fmtid="{D5CDD505-2E9C-101B-9397-08002B2CF9AE}" pid="8" name="_dlc_DocIdItemGuid">
    <vt:lpwstr>b76c9eb6-a3fe-4fc5-90ac-613bb0983f92</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ies>
</file>